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1"/>
  </bookViews>
  <sheets>
    <sheet name="SIR1" sheetId="1" r:id="rId1"/>
    <sheet name="SIR2" sheetId="2" r:id="rId2"/>
    <sheet name="SIR3" sheetId="3" r:id="rId3"/>
    <sheet name="IR3a" sheetId="4" r:id="rId4"/>
    <sheet name="IR3b" sheetId="5" r:id="rId5"/>
    <sheet name="IR3c" sheetId="6" r:id="rId6"/>
    <sheet name="IR4" sheetId="7" r:id="rId7"/>
  </sheets>
  <externalReferences>
    <externalReference r:id="rId10"/>
    <externalReference r:id="rId11"/>
  </externalReferences>
  <definedNames>
    <definedName name="column_headings">#REF!</definedName>
    <definedName name="column_numbers">#REF!</definedName>
    <definedName name="data">#REF!</definedName>
    <definedName name="ea_flux">#REF!</definedName>
    <definedName name="Equilibre">#REF!</definedName>
    <definedName name="footnotes">#REF!</definedName>
    <definedName name="PIB">#REF!</definedName>
    <definedName name="ressources">#REF!</definedName>
    <definedName name="rpflux">#REF!</definedName>
    <definedName name="rptof">#REF!</definedName>
    <definedName name="spanners_level1">#REF!</definedName>
    <definedName name="spanners_level2">#REF!</definedName>
    <definedName name="spanners_level3">#REF!</definedName>
    <definedName name="spanners_level4">#REF!</definedName>
    <definedName name="spanners_level5">#REF!</definedName>
    <definedName name="stub_lines">#REF!</definedName>
    <definedName name="titles">#REF!</definedName>
    <definedName name="totals">#REF!</definedName>
  </definedNames>
  <calcPr fullCalcOnLoad="1"/>
</workbook>
</file>

<file path=xl/sharedStrings.xml><?xml version="1.0" encoding="utf-8"?>
<sst xmlns="http://schemas.openxmlformats.org/spreadsheetml/2006/main" count="346" uniqueCount="89">
  <si>
    <t xml:space="preserve">Total Revenus </t>
  </si>
  <si>
    <t>dont activité</t>
  </si>
  <si>
    <t>dont remplacement</t>
  </si>
  <si>
    <t>dont capital</t>
  </si>
  <si>
    <t>Total Recettes IR</t>
  </si>
  <si>
    <t>masse_y</t>
  </si>
  <si>
    <t>masse_ya</t>
  </si>
  <si>
    <t>masse_yr</t>
  </si>
  <si>
    <t>masse_yk</t>
  </si>
  <si>
    <t>masse_ir</t>
  </si>
  <si>
    <t>Tx d'imposition</t>
  </si>
  <si>
    <r>
      <t xml:space="preserve">Tx marginal sur </t>
    </r>
    <r>
      <rPr>
        <b/>
        <sz val="10"/>
        <rFont val="Arial"/>
        <family val="0"/>
      </rPr>
      <t>ΔRK</t>
    </r>
  </si>
  <si>
    <t>fractile</t>
  </si>
  <si>
    <t>seuil</t>
  </si>
  <si>
    <t>revenu moyen</t>
  </si>
  <si>
    <t>y</t>
  </si>
  <si>
    <t>ir</t>
  </si>
  <si>
    <t>tx actuel</t>
  </si>
  <si>
    <t>IRPP</t>
  </si>
  <si>
    <t>CSG</t>
  </si>
  <si>
    <t>PPE</t>
  </si>
  <si>
    <t>csg</t>
  </si>
  <si>
    <t>irpp</t>
  </si>
  <si>
    <t>ppe</t>
  </si>
  <si>
    <t>Part dans rev. total</t>
  </si>
  <si>
    <t>Masses en milliards d'euros (Version 0: RK = assiette CSG)</t>
  </si>
  <si>
    <t>y3</t>
  </si>
  <si>
    <t>ir2</t>
  </si>
  <si>
    <t>ir3</t>
  </si>
  <si>
    <t xml:space="preserve"> 10-20</t>
  </si>
  <si>
    <t xml:space="preserve"> 20-30</t>
  </si>
  <si>
    <t>Pauvres</t>
  </si>
  <si>
    <t>Moyens</t>
  </si>
  <si>
    <t>Riches</t>
  </si>
  <si>
    <t>Très riches</t>
  </si>
  <si>
    <t>Moyens riches</t>
  </si>
  <si>
    <t xml:space="preserve"> Riches</t>
  </si>
  <si>
    <t>nombre (milliers)</t>
  </si>
  <si>
    <t>pondv</t>
  </si>
  <si>
    <t xml:space="preserve"> 30-40</t>
  </si>
  <si>
    <t xml:space="preserve"> 0-10</t>
  </si>
  <si>
    <t xml:space="preserve"> 0-100</t>
  </si>
  <si>
    <t xml:space="preserve"> 0-50</t>
  </si>
  <si>
    <t xml:space="preserve"> 50-90</t>
  </si>
  <si>
    <t xml:space="preserve"> 90-100</t>
  </si>
  <si>
    <t xml:space="preserve"> 40-50</t>
  </si>
  <si>
    <t xml:space="preserve"> 50-60</t>
  </si>
  <si>
    <t xml:space="preserve"> 60-70</t>
  </si>
  <si>
    <t xml:space="preserve"> 70-80 </t>
  </si>
  <si>
    <t>80-90</t>
  </si>
  <si>
    <t xml:space="preserve"> 90-95</t>
  </si>
  <si>
    <t xml:space="preserve"> 95-99</t>
  </si>
  <si>
    <t xml:space="preserve"> 99-100</t>
  </si>
  <si>
    <t xml:space="preserve"> 95-96</t>
  </si>
  <si>
    <t xml:space="preserve"> 96-97</t>
  </si>
  <si>
    <t xml:space="preserve"> 97-98</t>
  </si>
  <si>
    <t xml:space="preserve"> 98-99</t>
  </si>
  <si>
    <t>99-99.9</t>
  </si>
  <si>
    <t>99.9-99.99</t>
  </si>
  <si>
    <t>99.99-99.999</t>
  </si>
  <si>
    <t>99.999-100</t>
  </si>
  <si>
    <t>(en milliards d'euros)</t>
  </si>
  <si>
    <t>ira</t>
  </si>
  <si>
    <t>Tableau IR3a: Nouvel IR: simulations par fractiles (champ: indvidus 18-59 ans) (2010, IR version 0) (fractiles de revenu imposable version 0)</t>
  </si>
  <si>
    <t>Tableau IR3b: Nouvel IR: simulations par fractiles (champ: indvidus 25-59 ans) (2010, IR version 0) (fractiles de revenu imposable version 0)</t>
  </si>
  <si>
    <t>Tableau IR3c: Nouvel IR: simulations par fractiles (champ: indvidus 60 ans et +) (2010, IR version 0) (fractiles de revenu imposable version 0)</t>
  </si>
  <si>
    <t>tx nouvel IR v0</t>
  </si>
  <si>
    <t>tx nouvel IR v1</t>
  </si>
  <si>
    <t>*</t>
  </si>
  <si>
    <t>tx nouvel IR v2</t>
  </si>
  <si>
    <t>tx nouvel IR v3</t>
  </si>
  <si>
    <t>Tableau IR4: Nouvel IR: simulations par fractiles (champ: tous les indvidus 18+) (2010, IR versions 0-1-2-3) (fractiles de revenu imposable version 3)</t>
  </si>
  <si>
    <r>
      <t xml:space="preserve">Variante 2: </t>
    </r>
    <r>
      <rPr>
        <sz val="10"/>
        <rFont val="Arial"/>
        <family val="2"/>
      </rPr>
      <t>RK étendu aux revenus financiers comptanat (distribués)</t>
    </r>
  </si>
  <si>
    <r>
      <t xml:space="preserve">Variante 1: </t>
    </r>
    <r>
      <rPr>
        <sz val="10"/>
        <rFont val="Arial"/>
        <family val="2"/>
      </rPr>
      <t>RK étendu aux revenus fonciers fictifs</t>
    </r>
  </si>
  <si>
    <r>
      <t xml:space="preserve">Variante 3: </t>
    </r>
    <r>
      <rPr>
        <sz val="10"/>
        <rFont val="Arial"/>
        <family val="2"/>
      </rPr>
      <t>RK étendu aux revenus fonciers fictifs &amp; revenus financiers comptanat (distribués)</t>
    </r>
  </si>
  <si>
    <r>
      <t xml:space="preserve">Memo: Recettes à remplacer:        </t>
    </r>
    <r>
      <rPr>
        <sz val="10"/>
        <rFont val="Arial"/>
        <family val="2"/>
      </rPr>
      <t>IR actuel = CSG + IRPP + PL - PPE</t>
    </r>
  </si>
  <si>
    <t>IRPP (avant QF)</t>
  </si>
  <si>
    <t>PL</t>
  </si>
  <si>
    <t>Total à remplacer</t>
  </si>
  <si>
    <r>
      <t>Tableau SIR1: Recettes du nouvel IR et taux globaux d'imposition dans les différentes variantes (revenus 2010)</t>
    </r>
    <r>
      <rPr>
        <sz val="12"/>
        <rFont val="Arial"/>
        <family val="2"/>
      </rPr>
      <t xml:space="preserve">                                                                        </t>
    </r>
  </si>
  <si>
    <r>
      <t xml:space="preserve">Tableau SIR2: Nouvel IR: simulations par fractiles (champ: tous les indvidus 18+)                                                                                            </t>
    </r>
    <r>
      <rPr>
        <sz val="12"/>
        <rFont val="Arial"/>
        <family val="2"/>
      </rPr>
      <t>(2010, IR version 0) (fractiles de revenu fiscal y)</t>
    </r>
  </si>
  <si>
    <t>pl</t>
  </si>
  <si>
    <r>
      <t xml:space="preserve">Tableau SIR3: Nouvel IR: simulations par fractiles (champ: indvidus 18-65 ans travaillant à plein temps)                                                                                            </t>
    </r>
    <r>
      <rPr>
        <sz val="12"/>
        <rFont val="Arial"/>
        <family val="2"/>
      </rPr>
      <t>(2010, IR version 0) (fractiles de revenu fiscal y)</t>
    </r>
  </si>
  <si>
    <t>QF à déduire</t>
  </si>
  <si>
    <t>Recettes cibles nettes de QF</t>
  </si>
  <si>
    <t>(Note 21/11/2010: ces recettes cibles sont établies sur 90.8 milliards de CSG simulées, alors que les recettes CSG des tableaux CN et Données fiscales sont de 89.1 milliards; donc les vraies recettes cibles sont peut-être plus proches de 145.1 milliards que de 146.8 milliards; anyway, multiples pb de conventions comptables sur enregistrment des recettes, CN vs données budgétaires, de tte façon incertitude sur 2010 etc.; tout cela n'a strictement aucun impact sur les différences de profil de taux d'imposition entre avant et après réforme, donc restons en là, et mentionnons "146 milliards" de recettes cibles dans le livre, et basta)</t>
  </si>
  <si>
    <t>(Bien expliquer cela dans les annexes en ligne)</t>
  </si>
  <si>
    <t>Delta milliards d'euros</t>
  </si>
  <si>
    <t>revenu mensuel</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</si>
</sst>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 &quot;€&quot;"/>
    <numFmt numFmtId="167" formatCode="0.0%"/>
    <numFmt numFmtId="168" formatCode="#,##0.0"/>
    <numFmt numFmtId="169" formatCode="#,##0.000"/>
    <numFmt numFmtId="170" formatCode="#,##0.0000"/>
    <numFmt numFmtId="171" formatCode="#,##0.00000"/>
    <numFmt numFmtId="172" formatCode="#,##0.0\ &quot;€&quot;"/>
    <numFmt numFmtId="173" formatCode="#,##0.0000000000000\ &quot;€&quot;"/>
    <numFmt numFmtId="174" formatCode="#,##0.000\ &quot;€&quot;"/>
    <numFmt numFmtId="175" formatCode="#,##0.0000\ &quot;€&quot;"/>
    <numFmt numFmtId="176" formatCode="#,##0\ &quot;€&quot;"/>
    <numFmt numFmtId="177" formatCode="0.000%"/>
    <numFmt numFmtId="178" formatCode="&quot;Vrai&quot;;&quot;Vrai&quot;;&quot;Faux&quot;"/>
    <numFmt numFmtId="179" formatCode="&quot;Actif&quot;;&quot;Actif&quot;;&quot;Inactif&quot;"/>
    <numFmt numFmtId="180" formatCode="#,##0.00\ _€"/>
    <numFmt numFmtId="181" formatCode="[$-40C]dddd\ d\ mmmm\ yyyy"/>
    <numFmt numFmtId="182" formatCode="0.0000%"/>
    <numFmt numFmtId="183" formatCode="0.0000000%"/>
    <numFmt numFmtId="184" formatCode="0.000000%"/>
    <numFmt numFmtId="185" formatCode="0.00000%"/>
    <numFmt numFmtId="186" formatCode="0.0000"/>
    <numFmt numFmtId="187" formatCode="\$#,##0\ ;\(\$#,##0\)"/>
    <numFmt numFmtId="188" formatCode="#,##0.000000"/>
    <numFmt numFmtId="189" formatCode="#,##0.0000000"/>
    <numFmt numFmtId="190" formatCode="#,##0,\F\F"/>
    <numFmt numFmtId="191" formatCode="#,##0,,\F\F"/>
    <numFmt numFmtId="192" formatCode="#,##0,\F"/>
    <numFmt numFmtId="193" formatCode="0,\F"/>
    <numFmt numFmtId="194" formatCode="0.000000"/>
    <numFmt numFmtId="195" formatCode="0.00000"/>
    <numFmt numFmtId="196" formatCode="0.000000000000000%"/>
    <numFmt numFmtId="197" formatCode="0.0000000000000000%"/>
    <numFmt numFmtId="198" formatCode="0.0E+00"/>
    <numFmt numFmtId="199" formatCode="0E+00"/>
    <numFmt numFmtId="200" formatCode="#,##0.0\ _€"/>
  </numFmts>
  <fonts count="33">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3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24"/>
      <name val="Arial"/>
      <family val="0"/>
    </font>
    <font>
      <b/>
      <sz val="8"/>
      <color indexed="24"/>
      <name val="Times New Roman"/>
      <family val="0"/>
    </font>
    <font>
      <sz val="8"/>
      <color indexed="24"/>
      <name val="Times New Roman"/>
      <family val="0"/>
    </font>
    <font>
      <sz val="10"/>
      <name val="MS Sans Serif"/>
      <family val="0"/>
    </font>
    <font>
      <sz val="10"/>
      <name val="Arial"/>
      <family val="0"/>
    </font>
    <font>
      <sz val="7"/>
      <name val="Helvetica"/>
      <family val="0"/>
    </font>
    <font>
      <sz val="8"/>
      <name val="Arial"/>
      <family val="0"/>
    </font>
    <font>
      <b/>
      <sz val="12"/>
      <name val="Arial"/>
      <family val="2"/>
    </font>
    <font>
      <b/>
      <sz val="10"/>
      <name val="Arial"/>
      <family val="2"/>
    </font>
    <font>
      <sz val="12"/>
      <name val="Arial"/>
      <family val="0"/>
    </font>
    <font>
      <sz val="12"/>
      <name val="MS Sans Serif"/>
      <family val="0"/>
    </font>
    <font>
      <b/>
      <sz val="11"/>
      <name val="Arial"/>
      <family val="2"/>
    </font>
    <font>
      <sz val="11"/>
      <name val="Arial"/>
      <family val="0"/>
    </font>
    <font>
      <sz val="11"/>
      <name val="MS Sans Serif"/>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color indexed="63"/>
      </top>
      <bottom style="thin"/>
    </border>
    <border>
      <left style="medium"/>
      <right style="thick"/>
      <top>
        <color indexed="63"/>
      </top>
      <bottom>
        <color indexed="63"/>
      </bottom>
    </border>
    <border>
      <left style="thick"/>
      <right>
        <color indexed="63"/>
      </right>
      <top>
        <color indexed="63"/>
      </top>
      <bottom style="thick"/>
    </border>
    <border>
      <left style="medium"/>
      <right>
        <color indexed="63"/>
      </right>
      <top>
        <color indexed="63"/>
      </top>
      <bottom>
        <color indexed="63"/>
      </bottom>
    </border>
    <border>
      <left style="thick"/>
      <right>
        <color indexed="63"/>
      </right>
      <top>
        <color indexed="63"/>
      </top>
      <bottom style="thin"/>
    </border>
    <border>
      <left>
        <color indexed="63"/>
      </left>
      <right>
        <color indexed="63"/>
      </right>
      <top>
        <color indexed="63"/>
      </top>
      <bottom style="thick"/>
    </border>
    <border>
      <left style="medium"/>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style="thick"/>
      <right style="thick"/>
      <top>
        <color indexed="63"/>
      </top>
      <bottom style="thick"/>
    </border>
    <border>
      <left style="thick"/>
      <right style="thick"/>
      <top style="thick"/>
      <bottom>
        <color indexed="63"/>
      </bottom>
    </border>
    <border>
      <left style="thick"/>
      <right style="thick"/>
      <top>
        <color indexed="63"/>
      </top>
      <bottom>
        <color indexed="63"/>
      </bottom>
    </border>
    <border>
      <left>
        <color indexed="63"/>
      </left>
      <right>
        <color indexed="63"/>
      </right>
      <top>
        <color indexed="63"/>
      </top>
      <bottom style="thin"/>
    </border>
    <border>
      <left style="thick"/>
      <right>
        <color indexed="63"/>
      </right>
      <top style="medium"/>
      <bottom>
        <color indexed="63"/>
      </bottom>
    </border>
    <border>
      <left>
        <color indexed="63"/>
      </left>
      <right>
        <color indexed="63"/>
      </right>
      <top style="medium"/>
      <bottom>
        <color indexed="63"/>
      </bottom>
    </border>
    <border>
      <left style="thick"/>
      <right style="thick"/>
      <top style="medium"/>
      <bottom>
        <color indexed="63"/>
      </bottom>
    </border>
    <border>
      <left style="thick"/>
      <right>
        <color indexed="63"/>
      </right>
      <top>
        <color indexed="63"/>
      </top>
      <bottom style="medium"/>
    </border>
    <border>
      <left>
        <color indexed="63"/>
      </left>
      <right>
        <color indexed="63"/>
      </right>
      <top>
        <color indexed="63"/>
      </top>
      <bottom style="medium"/>
    </border>
    <border>
      <left style="thick"/>
      <right style="thick"/>
      <top>
        <color indexed="63"/>
      </top>
      <bottom style="medium"/>
    </border>
    <border>
      <left>
        <color indexed="63"/>
      </left>
      <right style="medium"/>
      <top>
        <color indexed="63"/>
      </top>
      <bottom style="thick"/>
    </border>
    <border>
      <left>
        <color indexed="63"/>
      </left>
      <right style="thick"/>
      <top style="thick"/>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0" borderId="2" applyNumberFormat="0" applyFill="0" applyAlignment="0" applyProtection="0"/>
    <xf numFmtId="0" fontId="0" fillId="21" borderId="3" applyNumberFormat="0" applyFont="0" applyAlignment="0" applyProtection="0"/>
    <xf numFmtId="0" fontId="19"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 fillId="7" borderId="1" applyNumberFormat="0" applyAlignment="0" applyProtection="0"/>
    <xf numFmtId="3" fontId="19" fillId="0" borderId="0" applyFont="0" applyFill="0" applyBorder="0" applyAlignment="0" applyProtection="0"/>
    <xf numFmtId="0" fontId="6"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7" fontId="19" fillId="0" borderId="0" applyFont="0" applyFill="0" applyBorder="0" applyAlignment="0" applyProtection="0"/>
    <xf numFmtId="0" fontId="9" fillId="22" borderId="0" applyNumberFormat="0" applyBorder="0" applyAlignment="0" applyProtection="0"/>
    <xf numFmtId="0" fontId="23" fillId="0" borderId="0">
      <alignment/>
      <protection/>
    </xf>
    <xf numFmtId="0" fontId="22" fillId="0" borderId="0">
      <alignment/>
      <protection/>
    </xf>
    <xf numFmtId="9" fontId="0"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24" fillId="0" borderId="5">
      <alignment horizontal="center"/>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23" borderId="10" applyNumberFormat="0" applyAlignment="0" applyProtection="0"/>
    <xf numFmtId="2" fontId="19" fillId="0" borderId="0" applyFont="0" applyFill="0" applyBorder="0" applyAlignment="0" applyProtection="0"/>
  </cellStyleXfs>
  <cellXfs count="120">
    <xf numFmtId="0" fontId="0" fillId="0" borderId="0" xfId="0" applyAlignment="1">
      <alignment/>
    </xf>
    <xf numFmtId="0" fontId="23" fillId="0" borderId="0" xfId="57">
      <alignment/>
      <protection/>
    </xf>
    <xf numFmtId="0" fontId="26" fillId="0" borderId="11" xfId="57" applyFont="1" applyBorder="1" applyAlignment="1">
      <alignment horizontal="center" vertical="center" wrapText="1"/>
      <protection/>
    </xf>
    <xf numFmtId="0" fontId="23" fillId="0" borderId="0" xfId="57" applyBorder="1" applyAlignment="1">
      <alignment horizontal="center" vertical="center" wrapText="1"/>
      <protection/>
    </xf>
    <xf numFmtId="0" fontId="23" fillId="0" borderId="12" xfId="57" applyBorder="1" applyAlignment="1">
      <alignment horizontal="center" vertical="center" wrapText="1"/>
      <protection/>
    </xf>
    <xf numFmtId="0" fontId="27" fillId="0" borderId="13" xfId="57" applyFont="1" applyBorder="1" applyAlignment="1">
      <alignment horizontal="center" vertical="center" wrapText="1"/>
      <protection/>
    </xf>
    <xf numFmtId="0" fontId="23" fillId="0" borderId="13" xfId="57" applyFont="1" applyBorder="1" applyAlignment="1">
      <alignment horizontal="center" vertical="center" wrapText="1"/>
      <protection/>
    </xf>
    <xf numFmtId="0" fontId="27" fillId="0" borderId="14" xfId="57" applyFont="1" applyBorder="1" applyAlignment="1">
      <alignment horizontal="center" vertical="center" wrapText="1"/>
      <protection/>
    </xf>
    <xf numFmtId="0" fontId="27" fillId="0" borderId="11" xfId="57" applyFont="1" applyBorder="1" applyAlignment="1">
      <alignment horizontal="center" vertical="center" wrapText="1"/>
      <protection/>
    </xf>
    <xf numFmtId="165" fontId="27" fillId="0" borderId="0" xfId="57" applyNumberFormat="1" applyFont="1" applyBorder="1" applyAlignment="1">
      <alignment horizontal="center" vertical="center"/>
      <protection/>
    </xf>
    <xf numFmtId="165" fontId="23" fillId="0" borderId="0" xfId="57" applyNumberFormat="1" applyFont="1" applyBorder="1" applyAlignment="1">
      <alignment horizontal="center" vertical="center"/>
      <protection/>
    </xf>
    <xf numFmtId="165" fontId="27" fillId="0" borderId="14" xfId="57" applyNumberFormat="1" applyFont="1" applyBorder="1" applyAlignment="1">
      <alignment horizontal="center" vertical="center"/>
      <protection/>
    </xf>
    <xf numFmtId="9" fontId="23" fillId="0" borderId="0" xfId="57" applyNumberFormat="1" applyAlignment="1">
      <alignment/>
      <protection/>
    </xf>
    <xf numFmtId="3" fontId="23" fillId="0" borderId="0" xfId="57" applyNumberFormat="1" applyAlignment="1">
      <alignment horizontal="center"/>
      <protection/>
    </xf>
    <xf numFmtId="171" fontId="23" fillId="0" borderId="0" xfId="57" applyNumberFormat="1" applyAlignment="1">
      <alignment horizontal="center"/>
      <protection/>
    </xf>
    <xf numFmtId="167" fontId="27" fillId="0" borderId="0" xfId="57" applyNumberFormat="1" applyFont="1" applyBorder="1" applyAlignment="1">
      <alignment horizontal="center" vertical="center"/>
      <protection/>
    </xf>
    <xf numFmtId="0" fontId="27" fillId="0" borderId="15" xfId="57" applyFont="1" applyBorder="1" applyAlignment="1">
      <alignment horizontal="center" vertical="center" wrapText="1"/>
      <protection/>
    </xf>
    <xf numFmtId="3" fontId="23" fillId="0" borderId="0" xfId="57" applyNumberFormat="1">
      <alignment/>
      <protection/>
    </xf>
    <xf numFmtId="0" fontId="22" fillId="0" borderId="11" xfId="58" applyBorder="1" applyAlignment="1">
      <alignment horizontal="center" vertical="center" wrapText="1"/>
      <protection/>
    </xf>
    <xf numFmtId="168" fontId="27" fillId="0" borderId="0" xfId="57" applyNumberFormat="1" applyFont="1" applyBorder="1" applyAlignment="1">
      <alignment horizontal="center" vertical="center" wrapText="1"/>
      <protection/>
    </xf>
    <xf numFmtId="168" fontId="23" fillId="0" borderId="0" xfId="57" applyNumberFormat="1" applyFont="1" applyBorder="1" applyAlignment="1">
      <alignment horizontal="center" vertical="center" wrapText="1"/>
      <protection/>
    </xf>
    <xf numFmtId="168" fontId="27" fillId="0" borderId="0" xfId="57" applyNumberFormat="1" applyFont="1" applyBorder="1" applyAlignment="1">
      <alignment horizontal="center" vertical="center"/>
      <protection/>
    </xf>
    <xf numFmtId="168" fontId="23" fillId="0" borderId="0" xfId="57" applyNumberFormat="1" applyFont="1" applyBorder="1" applyAlignment="1">
      <alignment horizontal="center" vertical="center"/>
      <protection/>
    </xf>
    <xf numFmtId="0" fontId="27" fillId="0" borderId="16" xfId="57" applyFont="1" applyBorder="1" applyAlignment="1">
      <alignment horizontal="center" vertical="center" wrapText="1"/>
      <protection/>
    </xf>
    <xf numFmtId="167" fontId="23" fillId="0" borderId="14" xfId="57" applyNumberFormat="1" applyFont="1" applyBorder="1" applyAlignment="1">
      <alignment horizontal="center" vertical="center"/>
      <protection/>
    </xf>
    <xf numFmtId="0" fontId="30" fillId="0" borderId="11" xfId="57" applyFont="1" applyBorder="1" applyAlignment="1">
      <alignment horizontal="center" vertical="center" wrapText="1"/>
      <protection/>
    </xf>
    <xf numFmtId="0" fontId="31" fillId="0" borderId="0" xfId="57" applyFont="1" applyBorder="1" applyAlignment="1">
      <alignment horizontal="center" vertical="center" wrapText="1"/>
      <protection/>
    </xf>
    <xf numFmtId="0" fontId="31" fillId="0" borderId="0" xfId="57" applyFont="1" applyBorder="1">
      <alignment/>
      <protection/>
    </xf>
    <xf numFmtId="0" fontId="31" fillId="0" borderId="12" xfId="57" applyFont="1" applyBorder="1">
      <alignment/>
      <protection/>
    </xf>
    <xf numFmtId="0" fontId="32" fillId="0" borderId="17" xfId="58" applyFont="1" applyBorder="1" applyAlignment="1">
      <alignment horizontal="center" vertical="center" wrapText="1"/>
      <protection/>
    </xf>
    <xf numFmtId="0" fontId="31" fillId="0" borderId="13" xfId="57" applyFont="1" applyBorder="1" applyAlignment="1">
      <alignment horizontal="center" vertical="center" wrapText="1"/>
      <protection/>
    </xf>
    <xf numFmtId="0" fontId="30" fillId="0" borderId="13" xfId="57" applyFont="1" applyBorder="1" applyAlignment="1">
      <alignment horizontal="center" vertical="center" wrapText="1"/>
      <protection/>
    </xf>
    <xf numFmtId="0" fontId="32" fillId="0" borderId="11" xfId="58" applyFont="1" applyBorder="1" applyAlignment="1">
      <alignment horizontal="center" vertical="center" wrapText="1"/>
      <protection/>
    </xf>
    <xf numFmtId="0" fontId="31" fillId="0" borderId="0" xfId="57" applyFont="1" applyBorder="1" applyAlignment="1">
      <alignment horizontal="center" vertical="center" wrapText="1"/>
      <protection/>
    </xf>
    <xf numFmtId="0" fontId="30" fillId="0" borderId="0" xfId="57" applyFont="1" applyBorder="1" applyAlignment="1">
      <alignment horizontal="center" vertical="center" wrapText="1"/>
      <protection/>
    </xf>
    <xf numFmtId="176" fontId="31" fillId="0" borderId="0" xfId="57" applyNumberFormat="1" applyFont="1" applyBorder="1" applyAlignment="1">
      <alignment horizontal="center" vertical="center"/>
      <protection/>
    </xf>
    <xf numFmtId="9" fontId="30" fillId="0" borderId="0" xfId="57" applyNumberFormat="1" applyFont="1" applyBorder="1" applyAlignment="1">
      <alignment horizontal="center" vertical="center"/>
      <protection/>
    </xf>
    <xf numFmtId="9" fontId="31" fillId="0" borderId="0" xfId="57" applyNumberFormat="1" applyFont="1" applyBorder="1" applyAlignment="1">
      <alignment horizontal="center" vertical="center"/>
      <protection/>
    </xf>
    <xf numFmtId="176" fontId="30" fillId="0" borderId="0" xfId="57" applyNumberFormat="1" applyFont="1" applyBorder="1" applyAlignment="1">
      <alignment horizontal="center" vertical="center"/>
      <protection/>
    </xf>
    <xf numFmtId="0" fontId="30" fillId="0" borderId="15" xfId="57" applyFont="1" applyBorder="1" applyAlignment="1">
      <alignment horizontal="center" vertical="center" wrapText="1"/>
      <protection/>
    </xf>
    <xf numFmtId="176" fontId="31" fillId="0" borderId="18" xfId="57" applyNumberFormat="1" applyFont="1" applyBorder="1" applyAlignment="1">
      <alignment horizontal="center" vertical="center"/>
      <protection/>
    </xf>
    <xf numFmtId="176" fontId="30" fillId="0" borderId="18" xfId="57" applyNumberFormat="1" applyFont="1" applyBorder="1" applyAlignment="1">
      <alignment horizontal="center" vertical="center"/>
      <protection/>
    </xf>
    <xf numFmtId="9" fontId="30" fillId="0" borderId="18" xfId="57" applyNumberFormat="1" applyFont="1" applyBorder="1" applyAlignment="1">
      <alignment horizontal="center" vertical="center"/>
      <protection/>
    </xf>
    <xf numFmtId="9" fontId="31" fillId="0" borderId="18" xfId="57" applyNumberFormat="1" applyFont="1" applyBorder="1" applyAlignment="1">
      <alignment horizontal="center" vertical="center"/>
      <protection/>
    </xf>
    <xf numFmtId="168" fontId="27" fillId="0" borderId="18" xfId="57" applyNumberFormat="1" applyFont="1" applyBorder="1" applyAlignment="1">
      <alignment horizontal="center" vertical="center"/>
      <protection/>
    </xf>
    <xf numFmtId="168" fontId="23" fillId="0" borderId="18" xfId="57" applyNumberFormat="1" applyFont="1" applyBorder="1" applyAlignment="1">
      <alignment horizontal="center" vertical="center"/>
      <protection/>
    </xf>
    <xf numFmtId="165" fontId="23" fillId="0" borderId="18" xfId="57" applyNumberFormat="1" applyFont="1" applyBorder="1" applyAlignment="1">
      <alignment horizontal="center" vertical="center"/>
      <protection/>
    </xf>
    <xf numFmtId="165" fontId="27" fillId="0" borderId="18" xfId="57" applyNumberFormat="1" applyFont="1" applyBorder="1" applyAlignment="1">
      <alignment horizontal="center" vertical="center"/>
      <protection/>
    </xf>
    <xf numFmtId="167" fontId="27" fillId="0" borderId="18" xfId="57" applyNumberFormat="1" applyFont="1" applyBorder="1" applyAlignment="1">
      <alignment horizontal="center" vertical="center"/>
      <protection/>
    </xf>
    <xf numFmtId="167" fontId="23" fillId="0" borderId="19" xfId="57" applyNumberFormat="1" applyFont="1" applyBorder="1" applyAlignment="1">
      <alignment horizontal="center" vertical="center"/>
      <protection/>
    </xf>
    <xf numFmtId="0" fontId="23" fillId="0" borderId="12" xfId="57" applyBorder="1">
      <alignment/>
      <protection/>
    </xf>
    <xf numFmtId="0" fontId="27" fillId="0" borderId="12" xfId="57" applyFont="1" applyBorder="1" applyAlignment="1">
      <alignment horizontal="center" vertical="center" wrapText="1"/>
      <protection/>
    </xf>
    <xf numFmtId="0" fontId="30" fillId="0" borderId="20" xfId="57" applyFont="1" applyBorder="1" applyAlignment="1">
      <alignment horizontal="center" vertical="center" wrapText="1"/>
      <protection/>
    </xf>
    <xf numFmtId="176" fontId="31" fillId="0" borderId="21" xfId="57" applyNumberFormat="1" applyFont="1" applyBorder="1" applyAlignment="1">
      <alignment horizontal="center" vertical="center"/>
      <protection/>
    </xf>
    <xf numFmtId="176" fontId="30" fillId="0" borderId="21" xfId="57" applyNumberFormat="1" applyFont="1" applyBorder="1" applyAlignment="1">
      <alignment horizontal="center" vertical="center"/>
      <protection/>
    </xf>
    <xf numFmtId="9" fontId="30" fillId="0" borderId="21" xfId="57" applyNumberFormat="1" applyFont="1" applyBorder="1" applyAlignment="1">
      <alignment horizontal="center" vertical="center"/>
      <protection/>
    </xf>
    <xf numFmtId="9" fontId="31" fillId="0" borderId="21" xfId="57" applyNumberFormat="1" applyFont="1" applyBorder="1" applyAlignment="1">
      <alignment horizontal="center" vertical="center"/>
      <protection/>
    </xf>
    <xf numFmtId="176" fontId="27" fillId="0" borderId="18" xfId="57" applyNumberFormat="1" applyFont="1" applyBorder="1" applyAlignment="1">
      <alignment horizontal="center" vertical="center"/>
      <protection/>
    </xf>
    <xf numFmtId="0" fontId="23" fillId="0" borderId="0" xfId="57" applyFont="1">
      <alignment/>
      <protection/>
    </xf>
    <xf numFmtId="176" fontId="23" fillId="0" borderId="18" xfId="57" applyNumberFormat="1" applyFont="1" applyBorder="1" applyAlignment="1">
      <alignment horizontal="center" vertical="center"/>
      <protection/>
    </xf>
    <xf numFmtId="176" fontId="23" fillId="0" borderId="0" xfId="57" applyNumberFormat="1" applyFont="1" applyBorder="1" applyAlignment="1">
      <alignment horizontal="center" vertical="center"/>
      <protection/>
    </xf>
    <xf numFmtId="176" fontId="27" fillId="0" borderId="0" xfId="57" applyNumberFormat="1" applyFont="1" applyBorder="1" applyAlignment="1">
      <alignment horizontal="center" vertical="center"/>
      <protection/>
    </xf>
    <xf numFmtId="9" fontId="30" fillId="0" borderId="22" xfId="57" applyNumberFormat="1" applyFont="1" applyBorder="1" applyAlignment="1">
      <alignment horizontal="center" vertical="center"/>
      <protection/>
    </xf>
    <xf numFmtId="9" fontId="30" fillId="0" borderId="23" xfId="57" applyNumberFormat="1" applyFont="1" applyBorder="1" applyAlignment="1">
      <alignment horizontal="center" vertical="center"/>
      <protection/>
    </xf>
    <xf numFmtId="9" fontId="30" fillId="0" borderId="24" xfId="57" applyNumberFormat="1" applyFont="1" applyBorder="1" applyAlignment="1">
      <alignment horizontal="center" vertical="center"/>
      <protection/>
    </xf>
    <xf numFmtId="17" fontId="30" fillId="0" borderId="11" xfId="57" applyNumberFormat="1" applyFont="1" applyBorder="1" applyAlignment="1">
      <alignment horizontal="center" vertical="center" wrapText="1"/>
      <protection/>
    </xf>
    <xf numFmtId="0" fontId="32" fillId="0" borderId="25" xfId="58" applyFont="1" applyBorder="1" applyAlignment="1">
      <alignment horizontal="center" vertical="center" wrapText="1"/>
      <protection/>
    </xf>
    <xf numFmtId="0" fontId="32" fillId="0" borderId="0" xfId="58" applyFont="1" applyBorder="1" applyAlignment="1">
      <alignment horizontal="center" vertical="center" wrapText="1"/>
      <protection/>
    </xf>
    <xf numFmtId="0" fontId="30" fillId="0" borderId="21" xfId="57" applyFont="1" applyBorder="1" applyAlignment="1">
      <alignment horizontal="center" vertical="center" wrapText="1"/>
      <protection/>
    </xf>
    <xf numFmtId="0" fontId="30" fillId="0" borderId="18" xfId="57" applyFont="1" applyBorder="1" applyAlignment="1">
      <alignment horizontal="center" vertical="center" wrapText="1"/>
      <protection/>
    </xf>
    <xf numFmtId="0" fontId="30" fillId="0" borderId="0" xfId="57" applyFont="1" applyAlignment="1">
      <alignment horizontal="center" vertical="center"/>
      <protection/>
    </xf>
    <xf numFmtId="0" fontId="30" fillId="0" borderId="26" xfId="57" applyFont="1" applyBorder="1" applyAlignment="1">
      <alignment horizontal="center" vertical="center" wrapText="1"/>
      <protection/>
    </xf>
    <xf numFmtId="176" fontId="31" fillId="0" borderId="27" xfId="57" applyNumberFormat="1" applyFont="1" applyBorder="1" applyAlignment="1">
      <alignment horizontal="center" vertical="center"/>
      <protection/>
    </xf>
    <xf numFmtId="176" fontId="30" fillId="0" borderId="27" xfId="57" applyNumberFormat="1" applyFont="1" applyBorder="1" applyAlignment="1">
      <alignment horizontal="center" vertical="center"/>
      <protection/>
    </xf>
    <xf numFmtId="9" fontId="30" fillId="0" borderId="27" xfId="57" applyNumberFormat="1" applyFont="1" applyBorder="1" applyAlignment="1">
      <alignment horizontal="center" vertical="center"/>
      <protection/>
    </xf>
    <xf numFmtId="9" fontId="31" fillId="0" borderId="27" xfId="57" applyNumberFormat="1" applyFont="1" applyBorder="1" applyAlignment="1">
      <alignment horizontal="center" vertical="center"/>
      <protection/>
    </xf>
    <xf numFmtId="9" fontId="30" fillId="0" borderId="28" xfId="57" applyNumberFormat="1" applyFont="1" applyBorder="1" applyAlignment="1">
      <alignment horizontal="center" vertical="center"/>
      <protection/>
    </xf>
    <xf numFmtId="0" fontId="30" fillId="0" borderId="29" xfId="57" applyFont="1" applyBorder="1" applyAlignment="1">
      <alignment horizontal="center" vertical="center" wrapText="1"/>
      <protection/>
    </xf>
    <xf numFmtId="176" fontId="31" fillId="0" borderId="30" xfId="57" applyNumberFormat="1" applyFont="1" applyBorder="1" applyAlignment="1">
      <alignment horizontal="center" vertical="center"/>
      <protection/>
    </xf>
    <xf numFmtId="176" fontId="30" fillId="0" borderId="30" xfId="57" applyNumberFormat="1" applyFont="1" applyBorder="1" applyAlignment="1">
      <alignment horizontal="center" vertical="center"/>
      <protection/>
    </xf>
    <xf numFmtId="9" fontId="30" fillId="0" borderId="30" xfId="57" applyNumberFormat="1" applyFont="1" applyBorder="1" applyAlignment="1">
      <alignment horizontal="center" vertical="center"/>
      <protection/>
    </xf>
    <xf numFmtId="9" fontId="31" fillId="0" borderId="30" xfId="57" applyNumberFormat="1" applyFont="1" applyBorder="1" applyAlignment="1">
      <alignment horizontal="center" vertical="center"/>
      <protection/>
    </xf>
    <xf numFmtId="9" fontId="30" fillId="0" borderId="31" xfId="57" applyNumberFormat="1" applyFont="1" applyBorder="1" applyAlignment="1">
      <alignment horizontal="center" vertical="center"/>
      <protection/>
    </xf>
    <xf numFmtId="3" fontId="31" fillId="0" borderId="0" xfId="57" applyNumberFormat="1" applyFont="1" applyAlignment="1">
      <alignment horizontal="center" vertical="center"/>
      <protection/>
    </xf>
    <xf numFmtId="3" fontId="31" fillId="0" borderId="21" xfId="57" applyNumberFormat="1" applyFont="1" applyBorder="1" applyAlignment="1">
      <alignment horizontal="center" vertical="center" wrapText="1"/>
      <protection/>
    </xf>
    <xf numFmtId="3" fontId="31" fillId="0" borderId="0" xfId="57" applyNumberFormat="1" applyFont="1" applyBorder="1" applyAlignment="1">
      <alignment horizontal="center" vertical="center" wrapText="1"/>
      <protection/>
    </xf>
    <xf numFmtId="3" fontId="31" fillId="0" borderId="18" xfId="57" applyNumberFormat="1" applyFont="1" applyBorder="1" applyAlignment="1">
      <alignment horizontal="center" vertical="center" wrapText="1"/>
      <protection/>
    </xf>
    <xf numFmtId="3" fontId="31" fillId="0" borderId="27" xfId="57" applyNumberFormat="1" applyFont="1" applyBorder="1" applyAlignment="1">
      <alignment horizontal="center" vertical="center" wrapText="1"/>
      <protection/>
    </xf>
    <xf numFmtId="3" fontId="31" fillId="0" borderId="30" xfId="57" applyNumberFormat="1" applyFont="1" applyBorder="1" applyAlignment="1">
      <alignment horizontal="center" vertical="center" wrapText="1"/>
      <protection/>
    </xf>
    <xf numFmtId="168" fontId="31" fillId="0" borderId="18" xfId="57" applyNumberFormat="1" applyFont="1" applyBorder="1" applyAlignment="1">
      <alignment horizontal="center" vertical="center" wrapText="1"/>
      <protection/>
    </xf>
    <xf numFmtId="168" fontId="31" fillId="0" borderId="0" xfId="57" applyNumberFormat="1" applyFont="1" applyBorder="1" applyAlignment="1">
      <alignment horizontal="center" vertical="center" wrapText="1"/>
      <protection/>
    </xf>
    <xf numFmtId="0" fontId="22" fillId="0" borderId="17" xfId="58" applyFont="1" applyBorder="1" applyAlignment="1">
      <alignment horizontal="center" vertical="center" wrapText="1"/>
      <protection/>
    </xf>
    <xf numFmtId="165" fontId="27" fillId="0" borderId="0" xfId="57" applyNumberFormat="1" applyFont="1" applyBorder="1" applyAlignment="1">
      <alignment horizontal="center" vertical="center" wrapText="1"/>
      <protection/>
    </xf>
    <xf numFmtId="167" fontId="27" fillId="0" borderId="32" xfId="57" applyNumberFormat="1" applyFont="1" applyBorder="1" applyAlignment="1">
      <alignment horizontal="center" vertical="center"/>
      <protection/>
    </xf>
    <xf numFmtId="1" fontId="23" fillId="0" borderId="0" xfId="57" applyNumberFormat="1">
      <alignment/>
      <protection/>
    </xf>
    <xf numFmtId="166" fontId="23" fillId="0" borderId="0" xfId="57" applyNumberFormat="1">
      <alignment/>
      <protection/>
    </xf>
    <xf numFmtId="167" fontId="27" fillId="0" borderId="14" xfId="57" applyNumberFormat="1" applyFont="1" applyBorder="1" applyAlignment="1">
      <alignment horizontal="center" vertical="center"/>
      <protection/>
    </xf>
    <xf numFmtId="165" fontId="27" fillId="0" borderId="19" xfId="57" applyNumberFormat="1" applyFont="1" applyBorder="1" applyAlignment="1">
      <alignment horizontal="center" vertical="center"/>
      <protection/>
    </xf>
    <xf numFmtId="0" fontId="27" fillId="0" borderId="0" xfId="57" applyFont="1">
      <alignment/>
      <protection/>
    </xf>
    <xf numFmtId="168" fontId="27" fillId="0" borderId="0" xfId="57" applyNumberFormat="1" applyFont="1">
      <alignment/>
      <protection/>
    </xf>
    <xf numFmtId="167" fontId="30" fillId="0" borderId="0" xfId="57" applyNumberFormat="1" applyFont="1" applyBorder="1" applyAlignment="1">
      <alignment horizontal="center" vertical="center"/>
      <protection/>
    </xf>
    <xf numFmtId="200" fontId="23" fillId="0" borderId="0" xfId="57" applyNumberFormat="1" applyAlignment="1">
      <alignment horizontal="center"/>
      <protection/>
    </xf>
    <xf numFmtId="0" fontId="23" fillId="0" borderId="0" xfId="57" applyFont="1" applyAlignment="1">
      <alignment horizontal="left" vertical="center"/>
      <protection/>
    </xf>
    <xf numFmtId="167" fontId="30" fillId="0" borderId="27" xfId="57" applyNumberFormat="1" applyFont="1" applyBorder="1" applyAlignment="1">
      <alignment horizontal="center" vertical="center"/>
      <protection/>
    </xf>
    <xf numFmtId="0" fontId="26" fillId="0" borderId="20" xfId="57" applyFont="1" applyBorder="1" applyAlignment="1">
      <alignment horizontal="center" vertical="center" wrapText="1"/>
      <protection/>
    </xf>
    <xf numFmtId="0" fontId="23" fillId="0" borderId="21" xfId="57" applyBorder="1" applyAlignment="1">
      <alignment horizontal="center" vertical="center" wrapText="1"/>
      <protection/>
    </xf>
    <xf numFmtId="0" fontId="23" fillId="0" borderId="33" xfId="57" applyBorder="1" applyAlignment="1">
      <alignment horizontal="center" vertical="center" wrapText="1"/>
      <protection/>
    </xf>
    <xf numFmtId="0" fontId="27" fillId="0" borderId="20" xfId="57" applyFont="1" applyBorder="1" applyAlignment="1">
      <alignment horizontal="center" vertical="center" wrapText="1"/>
      <protection/>
    </xf>
    <xf numFmtId="0" fontId="27" fillId="0" borderId="11" xfId="57" applyFont="1" applyBorder="1" applyAlignment="1">
      <alignment horizontal="center" vertical="center" wrapText="1"/>
      <protection/>
    </xf>
    <xf numFmtId="0" fontId="0" fillId="0" borderId="15" xfId="0" applyBorder="1" applyAlignment="1">
      <alignment horizontal="center" vertical="center" wrapText="1"/>
    </xf>
    <xf numFmtId="0" fontId="30" fillId="0" borderId="21" xfId="57" applyFont="1" applyBorder="1" applyAlignment="1">
      <alignment horizontal="center" vertical="center" wrapText="1"/>
      <protection/>
    </xf>
    <xf numFmtId="0" fontId="0" fillId="0" borderId="0" xfId="0" applyAlignment="1">
      <alignment horizontal="center" vertical="center" wrapText="1"/>
    </xf>
    <xf numFmtId="0" fontId="0" fillId="0" borderId="18" xfId="0" applyBorder="1" applyAlignment="1">
      <alignment horizontal="center" vertical="center" wrapText="1"/>
    </xf>
    <xf numFmtId="0" fontId="30" fillId="0" borderId="0" xfId="57" applyFont="1" applyBorder="1" applyAlignment="1">
      <alignment horizontal="center" vertical="center" wrapText="1"/>
      <protection/>
    </xf>
    <xf numFmtId="0" fontId="26" fillId="0" borderId="21" xfId="57" applyFont="1" applyBorder="1" applyAlignment="1">
      <alignment horizontal="center" vertical="center" wrapText="1"/>
      <protection/>
    </xf>
    <xf numFmtId="0" fontId="28" fillId="0" borderId="21" xfId="57" applyFont="1" applyBorder="1" applyAlignment="1">
      <alignment horizontal="center" vertical="center" wrapText="1"/>
      <protection/>
    </xf>
    <xf numFmtId="0" fontId="29" fillId="0" borderId="21" xfId="58" applyFont="1" applyBorder="1" applyAlignment="1">
      <alignment horizontal="center" vertical="center" wrapText="1"/>
      <protection/>
    </xf>
    <xf numFmtId="0" fontId="29" fillId="0" borderId="33" xfId="58" applyFont="1" applyBorder="1" applyAlignment="1">
      <alignment horizontal="center" vertical="center" wrapText="1"/>
      <protection/>
    </xf>
    <xf numFmtId="0" fontId="30" fillId="0" borderId="27" xfId="57" applyFont="1" applyBorder="1" applyAlignment="1">
      <alignment horizontal="center" vertical="center" wrapText="1"/>
      <protection/>
    </xf>
    <xf numFmtId="0" fontId="30" fillId="0" borderId="30" xfId="57" applyFont="1" applyBorder="1" applyAlignment="1">
      <alignment horizontal="center" vertical="center" wrapText="1"/>
      <protection/>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Date" xfId="43"/>
    <cellStyle name="En-tête 1" xfId="44"/>
    <cellStyle name="En-tête 2" xfId="45"/>
    <cellStyle name="Entrée" xfId="46"/>
    <cellStyle name="Financier0" xfId="47"/>
    <cellStyle name="Insatisfaisant" xfId="48"/>
    <cellStyle name="Hyperlink" xfId="49"/>
    <cellStyle name="Followed Hyperlink" xfId="50"/>
    <cellStyle name="Comma" xfId="51"/>
    <cellStyle name="Comma [0]" xfId="52"/>
    <cellStyle name="Currency" xfId="53"/>
    <cellStyle name="Currency [0]" xfId="54"/>
    <cellStyle name="Monétaire0" xfId="55"/>
    <cellStyle name="Neutre" xfId="56"/>
    <cellStyle name="Normal_AppendixTables(NationalAccountsData)" xfId="57"/>
    <cellStyle name="Normal_Calages2010" xfId="58"/>
    <cellStyle name="Percent" xfId="59"/>
    <cellStyle name="Satisfaisant" xfId="60"/>
    <cellStyle name="Sortie" xfId="61"/>
    <cellStyle name="style_col_headings" xfId="62"/>
    <cellStyle name="Texte explicatif" xfId="63"/>
    <cellStyle name="Titre" xfId="64"/>
    <cellStyle name="Titre 1" xfId="65"/>
    <cellStyle name="Titre 2" xfId="66"/>
    <cellStyle name="Titre 3" xfId="67"/>
    <cellStyle name="Titre 4" xfId="68"/>
    <cellStyle name="Total" xfId="69"/>
    <cellStyle name="Vérification" xfId="70"/>
    <cellStyle name="Virgule fixe"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iketty\Successions2000s\PaperLongRunInheritance\PaperMay2010\AppendixEstateTaxData\VariousDMTGComputations\AggregateEstateTaxSeri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imulationsIR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ly2009"/>
      <sheetName val="SériesArrondel2006"/>
      <sheetName val="SourcesDiver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RPP1"/>
      <sheetName val="IRPP2"/>
      <sheetName val="IRPP3"/>
      <sheetName val="IRPP4"/>
    </sheetNames>
    <sheetDataSet>
      <sheetData sheetId="1">
        <row r="12">
          <cell r="D12">
            <v>11.88781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223"/>
  <sheetViews>
    <sheetView workbookViewId="0" topLeftCell="A1">
      <pane xSplit="1" ySplit="7" topLeftCell="B8" activePane="bottomRight" state="frozen"/>
      <selection pane="topLeft" activeCell="A1" sqref="A1"/>
      <selection pane="topRight" activeCell="B1" sqref="B1"/>
      <selection pane="bottomLeft" activeCell="A9" sqref="A9"/>
      <selection pane="bottomRight" activeCell="B9" sqref="B9"/>
    </sheetView>
  </sheetViews>
  <sheetFormatPr defaultColWidth="11.421875" defaultRowHeight="15"/>
  <cols>
    <col min="1" max="1" width="30.7109375" style="1" customWidth="1"/>
    <col min="2" max="6" width="15.7109375" style="1" customWidth="1"/>
    <col min="7" max="8" width="12.7109375" style="1" customWidth="1"/>
    <col min="9" max="11" width="9.7109375" style="1" customWidth="1"/>
    <col min="12" max="16384" width="11.421875" style="1" customWidth="1"/>
  </cols>
  <sheetData>
    <row r="1" ht="12.75">
      <c r="A1" s="58" t="s">
        <v>85</v>
      </c>
    </row>
    <row r="2" ht="12.75">
      <c r="A2" s="58" t="s">
        <v>86</v>
      </c>
    </row>
    <row r="3" spans="3:5" ht="12.75">
      <c r="C3" s="98" t="s">
        <v>84</v>
      </c>
      <c r="E3" s="99">
        <f>F9-H15</f>
        <v>146.77719</v>
      </c>
    </row>
    <row r="4" ht="13.5" thickBot="1"/>
    <row r="5" spans="1:8" ht="39.75" customHeight="1" thickTop="1">
      <c r="A5" s="104" t="s">
        <v>79</v>
      </c>
      <c r="B5" s="105"/>
      <c r="C5" s="105"/>
      <c r="D5" s="105"/>
      <c r="E5" s="105"/>
      <c r="F5" s="105"/>
      <c r="G5" s="105"/>
      <c r="H5" s="106"/>
    </row>
    <row r="6" spans="1:8" ht="4.5" customHeight="1">
      <c r="A6" s="2"/>
      <c r="B6" s="3"/>
      <c r="C6" s="3"/>
      <c r="D6" s="3"/>
      <c r="E6" s="3"/>
      <c r="F6" s="3"/>
      <c r="G6" s="3"/>
      <c r="H6" s="4"/>
    </row>
    <row r="7" spans="1:8" ht="49.5" customHeight="1">
      <c r="A7" s="91" t="s">
        <v>61</v>
      </c>
      <c r="B7" s="5" t="s">
        <v>0</v>
      </c>
      <c r="C7" s="6" t="s">
        <v>1</v>
      </c>
      <c r="D7" s="6" t="s">
        <v>2</v>
      </c>
      <c r="E7" s="6" t="s">
        <v>3</v>
      </c>
      <c r="F7" s="5" t="s">
        <v>4</v>
      </c>
      <c r="G7" s="23" t="s">
        <v>10</v>
      </c>
      <c r="H7" s="7" t="s">
        <v>11</v>
      </c>
    </row>
    <row r="8" spans="1:8" ht="3" customHeight="1">
      <c r="A8" s="18"/>
      <c r="B8" s="19" t="s">
        <v>5</v>
      </c>
      <c r="C8" s="19" t="s">
        <v>6</v>
      </c>
      <c r="D8" s="20" t="s">
        <v>7</v>
      </c>
      <c r="E8" s="20" t="s">
        <v>8</v>
      </c>
      <c r="F8" s="19" t="s">
        <v>9</v>
      </c>
      <c r="G8" s="19"/>
      <c r="H8" s="7"/>
    </row>
    <row r="9" spans="1:11" ht="39.75" customHeight="1">
      <c r="A9" s="8" t="s">
        <v>25</v>
      </c>
      <c r="B9" s="21">
        <v>1223.106</v>
      </c>
      <c r="C9" s="22">
        <v>819.5792</v>
      </c>
      <c r="D9" s="22">
        <v>290.9899</v>
      </c>
      <c r="E9" s="22">
        <v>112.5366</v>
      </c>
      <c r="F9" s="21">
        <v>158.665</v>
      </c>
      <c r="G9" s="15">
        <f>F9/B$9</f>
        <v>0.12972301664778033</v>
      </c>
      <c r="H9" s="11"/>
      <c r="I9" s="12"/>
      <c r="J9" s="13"/>
      <c r="K9" s="13"/>
    </row>
    <row r="10" spans="1:11" ht="39.75" customHeight="1">
      <c r="A10" s="8" t="s">
        <v>73</v>
      </c>
      <c r="B10" s="21">
        <v>1313.504</v>
      </c>
      <c r="C10" s="22">
        <v>819.5792</v>
      </c>
      <c r="D10" s="22">
        <v>290.9899</v>
      </c>
      <c r="E10" s="22">
        <v>202.9345</v>
      </c>
      <c r="F10" s="21">
        <v>174.1153</v>
      </c>
      <c r="G10" s="15">
        <f>F10/B10</f>
        <v>0.1325578757278242</v>
      </c>
      <c r="H10" s="24">
        <f>(F10-F$9)/(B10-B$9)</f>
        <v>0.1709141795172461</v>
      </c>
      <c r="I10" s="14"/>
      <c r="J10" s="13"/>
      <c r="K10" s="13"/>
    </row>
    <row r="11" spans="1:11" ht="39.75" customHeight="1">
      <c r="A11" s="8" t="s">
        <v>72</v>
      </c>
      <c r="B11" s="21">
        <v>1325.139</v>
      </c>
      <c r="C11" s="22">
        <v>819.5792</v>
      </c>
      <c r="D11" s="22">
        <v>290.9899</v>
      </c>
      <c r="E11" s="10">
        <v>214.5702</v>
      </c>
      <c r="F11" s="9">
        <v>193.7122</v>
      </c>
      <c r="G11" s="15">
        <f>F11/B11</f>
        <v>0.14618255141536096</v>
      </c>
      <c r="H11" s="24">
        <f>(F11-F$9)/(B11-B$9)</f>
        <v>0.3434888712475379</v>
      </c>
      <c r="I11" s="14"/>
      <c r="J11" s="13"/>
      <c r="K11" s="13"/>
    </row>
    <row r="12" spans="1:11" ht="39.75" customHeight="1" thickBot="1">
      <c r="A12" s="16" t="s">
        <v>74</v>
      </c>
      <c r="B12" s="44">
        <v>1415.537</v>
      </c>
      <c r="C12" s="45">
        <v>819.5792</v>
      </c>
      <c r="D12" s="45">
        <v>290.9899</v>
      </c>
      <c r="E12" s="46">
        <v>304.9681</v>
      </c>
      <c r="F12" s="47">
        <v>209.8913</v>
      </c>
      <c r="G12" s="48">
        <f>F12/B12</f>
        <v>0.14827680237252716</v>
      </c>
      <c r="H12" s="49">
        <f>(F12-F$9)/(B12-B$9)</f>
        <v>0.26620606866876956</v>
      </c>
      <c r="I12" s="14"/>
      <c r="J12" s="13"/>
      <c r="K12" s="13"/>
    </row>
    <row r="13" spans="1:11" ht="39.75" customHeight="1" thickTop="1">
      <c r="A13" s="107" t="s">
        <v>75</v>
      </c>
      <c r="B13" s="22" t="s">
        <v>19</v>
      </c>
      <c r="C13" s="22" t="s">
        <v>76</v>
      </c>
      <c r="D13" s="22" t="s">
        <v>77</v>
      </c>
      <c r="E13" s="10" t="s">
        <v>20</v>
      </c>
      <c r="F13" s="92" t="s">
        <v>78</v>
      </c>
      <c r="G13" s="15"/>
      <c r="H13" s="96" t="s">
        <v>83</v>
      </c>
      <c r="I13" s="13"/>
      <c r="J13" s="13"/>
      <c r="K13" s="13"/>
    </row>
    <row r="14" spans="1:11" ht="3" customHeight="1">
      <c r="A14" s="108"/>
      <c r="B14" s="22" t="s">
        <v>5</v>
      </c>
      <c r="C14" s="22" t="s">
        <v>6</v>
      </c>
      <c r="D14" s="22" t="s">
        <v>7</v>
      </c>
      <c r="E14" s="10" t="s">
        <v>8</v>
      </c>
      <c r="F14" s="92" t="s">
        <v>9</v>
      </c>
      <c r="G14" s="15"/>
      <c r="H14" s="96"/>
      <c r="I14" s="13"/>
      <c r="J14" s="13"/>
      <c r="K14" s="13"/>
    </row>
    <row r="15" spans="1:11" ht="39.75" customHeight="1" thickBot="1">
      <c r="A15" s="109"/>
      <c r="B15" s="45">
        <v>90.83192</v>
      </c>
      <c r="C15" s="45">
        <v>68.35487</v>
      </c>
      <c r="D15" s="45">
        <v>4.7987</v>
      </c>
      <c r="E15" s="46">
        <v>4.456225</v>
      </c>
      <c r="F15" s="47">
        <v>159.5293</v>
      </c>
      <c r="G15" s="93">
        <f>F15/B$9</f>
        <v>0.13042966022568772</v>
      </c>
      <c r="H15" s="97">
        <f>'[2]IRPP2'!$D$12</f>
        <v>11.88781</v>
      </c>
      <c r="I15" s="13"/>
      <c r="J15" s="13"/>
      <c r="K15" s="13"/>
    </row>
    <row r="16" spans="2:11" ht="13.5" thickTop="1">
      <c r="B16" s="17"/>
      <c r="C16" s="17"/>
      <c r="D16" s="17"/>
      <c r="E16" s="17"/>
      <c r="F16" s="17"/>
      <c r="G16" s="17"/>
      <c r="H16" s="17"/>
      <c r="I16" s="13"/>
      <c r="J16" s="13"/>
      <c r="K16" s="13"/>
    </row>
    <row r="17" spans="2:11" ht="12.75">
      <c r="B17" s="17"/>
      <c r="C17" s="17"/>
      <c r="D17" s="17"/>
      <c r="E17" s="17"/>
      <c r="F17" s="17"/>
      <c r="G17" s="17"/>
      <c r="H17" s="17"/>
      <c r="I17" s="13"/>
      <c r="J17" s="13"/>
      <c r="K17" s="13"/>
    </row>
    <row r="18" spans="2:11" ht="12.75">
      <c r="B18" s="17"/>
      <c r="C18" s="17"/>
      <c r="D18" s="17"/>
      <c r="E18" s="17"/>
      <c r="F18" s="17"/>
      <c r="G18" s="17"/>
      <c r="H18" s="17"/>
      <c r="I18" s="17"/>
      <c r="J18" s="17"/>
      <c r="K18" s="17"/>
    </row>
    <row r="19" spans="2:11" ht="12.75">
      <c r="B19" s="17"/>
      <c r="C19" s="17"/>
      <c r="D19" s="17"/>
      <c r="E19" s="17"/>
      <c r="F19" s="17"/>
      <c r="G19" s="17"/>
      <c r="H19" s="17"/>
      <c r="I19" s="17"/>
      <c r="J19" s="17"/>
      <c r="K19" s="17"/>
    </row>
    <row r="20" spans="2:11" ht="12.75">
      <c r="B20" s="17"/>
      <c r="C20" s="17"/>
      <c r="D20" s="17"/>
      <c r="E20" s="17"/>
      <c r="F20" s="17"/>
      <c r="G20" s="17"/>
      <c r="H20" s="17"/>
      <c r="I20" s="17"/>
      <c r="J20" s="17"/>
      <c r="K20" s="17"/>
    </row>
    <row r="21" spans="2:11" ht="12.75">
      <c r="B21" s="17"/>
      <c r="C21" s="17"/>
      <c r="D21" s="17"/>
      <c r="E21" s="17"/>
      <c r="F21" s="17"/>
      <c r="G21" s="17"/>
      <c r="H21" s="17"/>
      <c r="I21" s="17"/>
      <c r="J21" s="17"/>
      <c r="K21" s="17"/>
    </row>
    <row r="22" spans="2:11" ht="12.75">
      <c r="B22" s="17"/>
      <c r="C22" s="17"/>
      <c r="D22" s="17"/>
      <c r="E22" s="17"/>
      <c r="F22" s="17"/>
      <c r="G22" s="17"/>
      <c r="H22" s="17"/>
      <c r="I22" s="17"/>
      <c r="J22" s="17"/>
      <c r="K22" s="17"/>
    </row>
    <row r="23" spans="2:11" ht="12.75">
      <c r="B23" s="17"/>
      <c r="C23" s="17"/>
      <c r="D23" s="17"/>
      <c r="E23" s="17"/>
      <c r="F23" s="17"/>
      <c r="G23" s="17"/>
      <c r="H23" s="17"/>
      <c r="I23" s="17"/>
      <c r="J23" s="17"/>
      <c r="K23" s="17"/>
    </row>
    <row r="24" spans="2:11" ht="12.75">
      <c r="B24" s="17"/>
      <c r="C24" s="17"/>
      <c r="D24" s="17"/>
      <c r="E24" s="17"/>
      <c r="F24" s="17"/>
      <c r="G24" s="17"/>
      <c r="H24" s="17"/>
      <c r="I24" s="17"/>
      <c r="J24" s="17"/>
      <c r="K24" s="17"/>
    </row>
    <row r="25" spans="2:11" ht="12.75">
      <c r="B25" s="17"/>
      <c r="C25" s="17"/>
      <c r="D25" s="17"/>
      <c r="E25" s="17"/>
      <c r="F25" s="17"/>
      <c r="G25" s="17"/>
      <c r="H25" s="17"/>
      <c r="I25" s="17"/>
      <c r="J25" s="17"/>
      <c r="K25" s="17"/>
    </row>
    <row r="26" spans="2:11" ht="12.75">
      <c r="B26" s="17"/>
      <c r="C26" s="17"/>
      <c r="D26" s="17"/>
      <c r="E26" s="17"/>
      <c r="F26" s="17"/>
      <c r="G26" s="17"/>
      <c r="H26" s="17"/>
      <c r="I26" s="17"/>
      <c r="J26" s="17"/>
      <c r="K26" s="17"/>
    </row>
    <row r="27" spans="2:11" ht="12.75">
      <c r="B27" s="17"/>
      <c r="C27" s="17"/>
      <c r="D27" s="17"/>
      <c r="E27" s="17"/>
      <c r="F27" s="17"/>
      <c r="G27" s="17"/>
      <c r="H27" s="17"/>
      <c r="I27" s="17"/>
      <c r="J27" s="17"/>
      <c r="K27" s="17"/>
    </row>
    <row r="28" spans="2:11" ht="12.75">
      <c r="B28" s="17"/>
      <c r="C28" s="17"/>
      <c r="D28" s="17"/>
      <c r="E28" s="17"/>
      <c r="F28" s="17"/>
      <c r="G28" s="17"/>
      <c r="H28" s="17"/>
      <c r="I28" s="17"/>
      <c r="J28" s="17"/>
      <c r="K28" s="17"/>
    </row>
    <row r="29" spans="2:11" ht="12.75">
      <c r="B29" s="17"/>
      <c r="C29" s="17"/>
      <c r="D29" s="17"/>
      <c r="E29" s="17"/>
      <c r="F29" s="17"/>
      <c r="G29" s="17"/>
      <c r="H29" s="17"/>
      <c r="I29" s="17"/>
      <c r="J29" s="17"/>
      <c r="K29" s="17"/>
    </row>
    <row r="30" spans="2:11" ht="12.75">
      <c r="B30" s="17"/>
      <c r="C30" s="17"/>
      <c r="D30" s="17"/>
      <c r="E30" s="17"/>
      <c r="F30" s="17"/>
      <c r="G30" s="17"/>
      <c r="H30" s="17"/>
      <c r="I30" s="17"/>
      <c r="J30" s="17"/>
      <c r="K30" s="17"/>
    </row>
    <row r="31" spans="2:11" ht="12.75">
      <c r="B31" s="17"/>
      <c r="C31" s="17"/>
      <c r="D31" s="17"/>
      <c r="E31" s="17"/>
      <c r="F31" s="17"/>
      <c r="G31" s="17"/>
      <c r="H31" s="17"/>
      <c r="I31" s="17"/>
      <c r="J31" s="17"/>
      <c r="K31" s="17"/>
    </row>
    <row r="32" spans="2:11" ht="12.75">
      <c r="B32" s="17"/>
      <c r="C32" s="17"/>
      <c r="D32" s="17"/>
      <c r="E32" s="17"/>
      <c r="F32" s="17"/>
      <c r="G32" s="17"/>
      <c r="H32" s="17"/>
      <c r="I32" s="17"/>
      <c r="J32" s="17"/>
      <c r="K32" s="17"/>
    </row>
    <row r="33" spans="2:11" ht="12.75">
      <c r="B33" s="17"/>
      <c r="C33" s="17"/>
      <c r="D33" s="17"/>
      <c r="E33" s="17"/>
      <c r="F33" s="17"/>
      <c r="G33" s="17"/>
      <c r="H33" s="17"/>
      <c r="I33" s="17"/>
      <c r="J33" s="17"/>
      <c r="K33" s="17"/>
    </row>
    <row r="34" spans="2:11" ht="12.75">
      <c r="B34" s="17"/>
      <c r="C34" s="17"/>
      <c r="D34" s="17"/>
      <c r="E34" s="17"/>
      <c r="F34" s="17"/>
      <c r="G34" s="17"/>
      <c r="H34" s="17"/>
      <c r="I34" s="17"/>
      <c r="J34" s="17"/>
      <c r="K34" s="17"/>
    </row>
    <row r="35" spans="2:11" ht="12.75">
      <c r="B35" s="17"/>
      <c r="C35" s="17"/>
      <c r="D35" s="17"/>
      <c r="E35" s="17"/>
      <c r="F35" s="17"/>
      <c r="G35" s="17"/>
      <c r="H35" s="17"/>
      <c r="I35" s="17"/>
      <c r="J35" s="17"/>
      <c r="K35" s="17"/>
    </row>
    <row r="36" spans="2:11" ht="12.75">
      <c r="B36" s="17"/>
      <c r="C36" s="17"/>
      <c r="D36" s="17"/>
      <c r="E36" s="17"/>
      <c r="F36" s="17"/>
      <c r="G36" s="17"/>
      <c r="H36" s="17"/>
      <c r="I36" s="17"/>
      <c r="J36" s="17"/>
      <c r="K36" s="17"/>
    </row>
    <row r="37" spans="2:11" ht="12.75">
      <c r="B37" s="17"/>
      <c r="C37" s="17"/>
      <c r="D37" s="17"/>
      <c r="E37" s="17"/>
      <c r="F37" s="17"/>
      <c r="G37" s="17"/>
      <c r="H37" s="17"/>
      <c r="I37" s="17"/>
      <c r="J37" s="17"/>
      <c r="K37" s="17"/>
    </row>
    <row r="38" spans="2:11" ht="12.75">
      <c r="B38" s="17"/>
      <c r="C38" s="17"/>
      <c r="D38" s="17"/>
      <c r="E38" s="17"/>
      <c r="F38" s="17"/>
      <c r="G38" s="17"/>
      <c r="H38" s="17"/>
      <c r="I38" s="17"/>
      <c r="J38" s="17"/>
      <c r="K38" s="17"/>
    </row>
    <row r="39" spans="2:11" ht="12.75">
      <c r="B39" s="17"/>
      <c r="C39" s="17"/>
      <c r="D39" s="17"/>
      <c r="E39" s="17"/>
      <c r="F39" s="17"/>
      <c r="G39" s="17"/>
      <c r="H39" s="17"/>
      <c r="I39" s="17"/>
      <c r="J39" s="17"/>
      <c r="K39" s="17"/>
    </row>
    <row r="40" spans="2:11" ht="12.75">
      <c r="B40" s="17"/>
      <c r="C40" s="17"/>
      <c r="D40" s="17"/>
      <c r="E40" s="17"/>
      <c r="F40" s="17"/>
      <c r="G40" s="17"/>
      <c r="H40" s="17"/>
      <c r="I40" s="17"/>
      <c r="J40" s="17"/>
      <c r="K40" s="17"/>
    </row>
    <row r="41" spans="2:11" ht="12.75">
      <c r="B41" s="17"/>
      <c r="C41" s="17"/>
      <c r="D41" s="17"/>
      <c r="E41" s="17"/>
      <c r="F41" s="17"/>
      <c r="G41" s="17"/>
      <c r="H41" s="17"/>
      <c r="I41" s="17"/>
      <c r="J41" s="17"/>
      <c r="K41" s="17"/>
    </row>
    <row r="42" spans="2:11" ht="12.75">
      <c r="B42" s="17"/>
      <c r="C42" s="17"/>
      <c r="D42" s="17"/>
      <c r="E42" s="17"/>
      <c r="F42" s="17"/>
      <c r="G42" s="17"/>
      <c r="H42" s="17"/>
      <c r="I42" s="17"/>
      <c r="J42" s="17"/>
      <c r="K42" s="17"/>
    </row>
    <row r="43" spans="2:11" ht="12.75">
      <c r="B43" s="17"/>
      <c r="C43" s="17"/>
      <c r="D43" s="17"/>
      <c r="E43" s="17"/>
      <c r="F43" s="17"/>
      <c r="G43" s="17"/>
      <c r="H43" s="17"/>
      <c r="I43" s="17"/>
      <c r="J43" s="17"/>
      <c r="K43" s="17"/>
    </row>
    <row r="44" spans="2:11" ht="12.75">
      <c r="B44" s="17"/>
      <c r="C44" s="17"/>
      <c r="D44" s="17"/>
      <c r="E44" s="17"/>
      <c r="F44" s="17"/>
      <c r="G44" s="17"/>
      <c r="H44" s="17"/>
      <c r="I44" s="17"/>
      <c r="J44" s="17"/>
      <c r="K44" s="17"/>
    </row>
    <row r="45" spans="2:11" ht="12.75">
      <c r="B45" s="17"/>
      <c r="C45" s="17"/>
      <c r="D45" s="17"/>
      <c r="E45" s="17"/>
      <c r="F45" s="17"/>
      <c r="G45" s="17"/>
      <c r="H45" s="17"/>
      <c r="I45" s="17"/>
      <c r="J45" s="17"/>
      <c r="K45" s="17"/>
    </row>
    <row r="46" spans="2:11" ht="12.75">
      <c r="B46" s="17"/>
      <c r="C46" s="17"/>
      <c r="D46" s="17"/>
      <c r="E46" s="17"/>
      <c r="F46" s="17"/>
      <c r="G46" s="17"/>
      <c r="H46" s="17"/>
      <c r="I46" s="17"/>
      <c r="J46" s="17"/>
      <c r="K46" s="17"/>
    </row>
    <row r="47" spans="2:11" ht="12.75">
      <c r="B47" s="17"/>
      <c r="C47" s="17"/>
      <c r="D47" s="17"/>
      <c r="E47" s="17"/>
      <c r="F47" s="17"/>
      <c r="G47" s="17"/>
      <c r="H47" s="17"/>
      <c r="I47" s="17"/>
      <c r="J47" s="17"/>
      <c r="K47" s="17"/>
    </row>
    <row r="48" spans="2:11" ht="12.75">
      <c r="B48" s="17"/>
      <c r="C48" s="17"/>
      <c r="D48" s="17"/>
      <c r="E48" s="17"/>
      <c r="F48" s="17"/>
      <c r="G48" s="17"/>
      <c r="H48" s="17"/>
      <c r="I48" s="17"/>
      <c r="J48" s="17"/>
      <c r="K48" s="17"/>
    </row>
    <row r="49" spans="2:11" ht="12.75">
      <c r="B49" s="17"/>
      <c r="C49" s="17"/>
      <c r="D49" s="17"/>
      <c r="E49" s="17"/>
      <c r="F49" s="17"/>
      <c r="G49" s="17"/>
      <c r="H49" s="17"/>
      <c r="I49" s="17"/>
      <c r="J49" s="17"/>
      <c r="K49" s="17"/>
    </row>
    <row r="50" spans="2:11" ht="12.75">
      <c r="B50" s="17"/>
      <c r="C50" s="17"/>
      <c r="D50" s="17"/>
      <c r="E50" s="17"/>
      <c r="F50" s="17"/>
      <c r="G50" s="17"/>
      <c r="H50" s="17"/>
      <c r="I50" s="17"/>
      <c r="J50" s="17"/>
      <c r="K50" s="17"/>
    </row>
    <row r="51" spans="2:11" ht="12.75">
      <c r="B51" s="17"/>
      <c r="C51" s="17"/>
      <c r="D51" s="17"/>
      <c r="E51" s="17"/>
      <c r="F51" s="17"/>
      <c r="G51" s="17"/>
      <c r="H51" s="17"/>
      <c r="I51" s="17"/>
      <c r="J51" s="17"/>
      <c r="K51" s="17"/>
    </row>
    <row r="52" spans="2:11" ht="12.75">
      <c r="B52" s="17"/>
      <c r="C52" s="17"/>
      <c r="D52" s="17"/>
      <c r="E52" s="17"/>
      <c r="F52" s="17"/>
      <c r="G52" s="17"/>
      <c r="H52" s="17"/>
      <c r="I52" s="17"/>
      <c r="J52" s="17"/>
      <c r="K52" s="17"/>
    </row>
    <row r="53" spans="2:11" ht="12.75">
      <c r="B53" s="17"/>
      <c r="C53" s="17"/>
      <c r="D53" s="17"/>
      <c r="E53" s="17"/>
      <c r="F53" s="17"/>
      <c r="G53" s="17"/>
      <c r="H53" s="17"/>
      <c r="I53" s="17"/>
      <c r="J53" s="17"/>
      <c r="K53" s="17"/>
    </row>
    <row r="54" spans="2:11" ht="12.75">
      <c r="B54" s="17"/>
      <c r="C54" s="17"/>
      <c r="D54" s="17"/>
      <c r="E54" s="17"/>
      <c r="F54" s="17"/>
      <c r="G54" s="17"/>
      <c r="H54" s="17"/>
      <c r="I54" s="17"/>
      <c r="J54" s="17"/>
      <c r="K54" s="17"/>
    </row>
    <row r="55" spans="2:11" ht="12.75">
      <c r="B55" s="17"/>
      <c r="C55" s="17"/>
      <c r="D55" s="17"/>
      <c r="E55" s="17"/>
      <c r="F55" s="17"/>
      <c r="G55" s="17"/>
      <c r="H55" s="17"/>
      <c r="I55" s="17"/>
      <c r="J55" s="17"/>
      <c r="K55" s="17"/>
    </row>
    <row r="56" spans="2:11" ht="12.75">
      <c r="B56" s="17"/>
      <c r="C56" s="17"/>
      <c r="D56" s="17"/>
      <c r="E56" s="17"/>
      <c r="F56" s="17"/>
      <c r="G56" s="17"/>
      <c r="H56" s="17"/>
      <c r="I56" s="17"/>
      <c r="J56" s="17"/>
      <c r="K56" s="17"/>
    </row>
    <row r="57" spans="2:11" ht="12.75">
      <c r="B57" s="17"/>
      <c r="C57" s="17"/>
      <c r="D57" s="17"/>
      <c r="E57" s="17"/>
      <c r="F57" s="17"/>
      <c r="G57" s="17"/>
      <c r="H57" s="17"/>
      <c r="I57" s="17"/>
      <c r="J57" s="17"/>
      <c r="K57" s="17"/>
    </row>
    <row r="58" spans="2:11" ht="12.75">
      <c r="B58" s="17"/>
      <c r="C58" s="17"/>
      <c r="D58" s="17"/>
      <c r="E58" s="17"/>
      <c r="F58" s="17"/>
      <c r="G58" s="17"/>
      <c r="H58" s="17"/>
      <c r="I58" s="17"/>
      <c r="J58" s="17"/>
      <c r="K58" s="17"/>
    </row>
    <row r="59" spans="2:11" ht="12.75">
      <c r="B59" s="17"/>
      <c r="C59" s="17"/>
      <c r="D59" s="17"/>
      <c r="E59" s="17"/>
      <c r="F59" s="17"/>
      <c r="G59" s="17"/>
      <c r="H59" s="17"/>
      <c r="I59" s="17"/>
      <c r="J59" s="17"/>
      <c r="K59" s="17"/>
    </row>
    <row r="60" spans="2:11" ht="12.75">
      <c r="B60" s="17"/>
      <c r="C60" s="17"/>
      <c r="D60" s="17"/>
      <c r="E60" s="17"/>
      <c r="F60" s="17"/>
      <c r="G60" s="17"/>
      <c r="H60" s="17"/>
      <c r="I60" s="17"/>
      <c r="J60" s="17"/>
      <c r="K60" s="17"/>
    </row>
    <row r="61" spans="2:11" ht="12.75">
      <c r="B61" s="17"/>
      <c r="C61" s="17"/>
      <c r="D61" s="17"/>
      <c r="E61" s="17"/>
      <c r="F61" s="17"/>
      <c r="G61" s="17"/>
      <c r="H61" s="17"/>
      <c r="I61" s="17"/>
      <c r="J61" s="17"/>
      <c r="K61" s="17"/>
    </row>
    <row r="62" spans="2:11" ht="12.75">
      <c r="B62" s="17"/>
      <c r="C62" s="17"/>
      <c r="D62" s="17"/>
      <c r="E62" s="17"/>
      <c r="F62" s="17"/>
      <c r="G62" s="17"/>
      <c r="H62" s="17"/>
      <c r="I62" s="17"/>
      <c r="J62" s="17"/>
      <c r="K62" s="17"/>
    </row>
    <row r="63" spans="2:11" ht="12.75">
      <c r="B63" s="17"/>
      <c r="C63" s="17"/>
      <c r="D63" s="17"/>
      <c r="E63" s="17"/>
      <c r="F63" s="17"/>
      <c r="G63" s="17"/>
      <c r="H63" s="17"/>
      <c r="I63" s="17"/>
      <c r="J63" s="17"/>
      <c r="K63" s="17"/>
    </row>
    <row r="64" spans="2:11" ht="12.75">
      <c r="B64" s="17"/>
      <c r="C64" s="17"/>
      <c r="D64" s="17"/>
      <c r="E64" s="17"/>
      <c r="F64" s="17"/>
      <c r="G64" s="17"/>
      <c r="H64" s="17"/>
      <c r="I64" s="17"/>
      <c r="J64" s="17"/>
      <c r="K64" s="17"/>
    </row>
    <row r="65" spans="2:11" ht="12.75">
      <c r="B65" s="17"/>
      <c r="C65" s="17"/>
      <c r="D65" s="17"/>
      <c r="E65" s="17"/>
      <c r="F65" s="17"/>
      <c r="G65" s="17"/>
      <c r="H65" s="17"/>
      <c r="I65" s="17"/>
      <c r="J65" s="17"/>
      <c r="K65" s="17"/>
    </row>
    <row r="66" spans="2:11" ht="12.75">
      <c r="B66" s="17"/>
      <c r="C66" s="17"/>
      <c r="D66" s="17"/>
      <c r="E66" s="17"/>
      <c r="F66" s="17"/>
      <c r="G66" s="17"/>
      <c r="H66" s="17"/>
      <c r="I66" s="17"/>
      <c r="J66" s="17"/>
      <c r="K66" s="17"/>
    </row>
    <row r="67" spans="2:11" ht="12.75">
      <c r="B67" s="17"/>
      <c r="C67" s="17"/>
      <c r="D67" s="17"/>
      <c r="E67" s="17"/>
      <c r="F67" s="17"/>
      <c r="G67" s="17"/>
      <c r="H67" s="17"/>
      <c r="I67" s="17"/>
      <c r="J67" s="17"/>
      <c r="K67" s="17"/>
    </row>
    <row r="68" spans="2:11" ht="12.75">
      <c r="B68" s="17"/>
      <c r="C68" s="17"/>
      <c r="D68" s="17"/>
      <c r="E68" s="17"/>
      <c r="F68" s="17"/>
      <c r="G68" s="17"/>
      <c r="H68" s="17"/>
      <c r="I68" s="17"/>
      <c r="J68" s="17"/>
      <c r="K68" s="17"/>
    </row>
    <row r="69" spans="2:11" ht="12.75">
      <c r="B69" s="17"/>
      <c r="C69" s="17"/>
      <c r="D69" s="17"/>
      <c r="E69" s="17"/>
      <c r="F69" s="17"/>
      <c r="G69" s="17"/>
      <c r="H69" s="17"/>
      <c r="I69" s="17"/>
      <c r="J69" s="17"/>
      <c r="K69" s="17"/>
    </row>
    <row r="70" spans="2:11" ht="12.75">
      <c r="B70" s="17"/>
      <c r="C70" s="17"/>
      <c r="D70" s="17"/>
      <c r="E70" s="17"/>
      <c r="F70" s="17"/>
      <c r="G70" s="17"/>
      <c r="H70" s="17"/>
      <c r="I70" s="17"/>
      <c r="J70" s="17"/>
      <c r="K70" s="17"/>
    </row>
    <row r="71" spans="2:11" ht="12.75">
      <c r="B71" s="17"/>
      <c r="C71" s="17"/>
      <c r="D71" s="17"/>
      <c r="E71" s="17"/>
      <c r="F71" s="17"/>
      <c r="G71" s="17"/>
      <c r="H71" s="17"/>
      <c r="I71" s="17"/>
      <c r="J71" s="17"/>
      <c r="K71" s="17"/>
    </row>
    <row r="72" spans="2:11" ht="12.75">
      <c r="B72" s="17"/>
      <c r="C72" s="17"/>
      <c r="D72" s="17"/>
      <c r="E72" s="17"/>
      <c r="F72" s="17"/>
      <c r="G72" s="17"/>
      <c r="H72" s="17"/>
      <c r="I72" s="17"/>
      <c r="J72" s="17"/>
      <c r="K72" s="17"/>
    </row>
    <row r="73" spans="2:11" ht="12.75">
      <c r="B73" s="17"/>
      <c r="C73" s="17"/>
      <c r="D73" s="17"/>
      <c r="E73" s="17"/>
      <c r="F73" s="17"/>
      <c r="G73" s="17"/>
      <c r="H73" s="17"/>
      <c r="I73" s="17"/>
      <c r="J73" s="17"/>
      <c r="K73" s="17"/>
    </row>
    <row r="74" spans="2:11" ht="12.75">
      <c r="B74" s="17"/>
      <c r="C74" s="17"/>
      <c r="D74" s="17"/>
      <c r="E74" s="17"/>
      <c r="F74" s="17"/>
      <c r="G74" s="17"/>
      <c r="H74" s="17"/>
      <c r="I74" s="17"/>
      <c r="J74" s="17"/>
      <c r="K74" s="17"/>
    </row>
    <row r="75" spans="2:11" ht="12.75">
      <c r="B75" s="17"/>
      <c r="C75" s="17"/>
      <c r="D75" s="17"/>
      <c r="E75" s="17"/>
      <c r="F75" s="17"/>
      <c r="G75" s="17"/>
      <c r="H75" s="17"/>
      <c r="I75" s="17"/>
      <c r="J75" s="17"/>
      <c r="K75" s="17"/>
    </row>
    <row r="76" spans="2:11" ht="12.75">
      <c r="B76" s="17"/>
      <c r="C76" s="17"/>
      <c r="D76" s="17"/>
      <c r="E76" s="17"/>
      <c r="F76" s="17"/>
      <c r="G76" s="17"/>
      <c r="H76" s="17"/>
      <c r="I76" s="17"/>
      <c r="J76" s="17"/>
      <c r="K76" s="17"/>
    </row>
    <row r="77" spans="2:11" ht="12.75">
      <c r="B77" s="17"/>
      <c r="C77" s="17"/>
      <c r="D77" s="17"/>
      <c r="E77" s="17"/>
      <c r="F77" s="17"/>
      <c r="G77" s="17"/>
      <c r="H77" s="17"/>
      <c r="I77" s="17"/>
      <c r="J77" s="17"/>
      <c r="K77" s="17"/>
    </row>
    <row r="78" spans="2:11" ht="12.75">
      <c r="B78" s="17"/>
      <c r="C78" s="17"/>
      <c r="D78" s="17"/>
      <c r="E78" s="17"/>
      <c r="F78" s="17"/>
      <c r="G78" s="17"/>
      <c r="H78" s="17"/>
      <c r="I78" s="17"/>
      <c r="J78" s="17"/>
      <c r="K78" s="17"/>
    </row>
    <row r="79" spans="2:11" ht="12.75">
      <c r="B79" s="17"/>
      <c r="C79" s="17"/>
      <c r="D79" s="17"/>
      <c r="E79" s="17"/>
      <c r="F79" s="17"/>
      <c r="G79" s="17"/>
      <c r="H79" s="17"/>
      <c r="I79" s="17"/>
      <c r="J79" s="17"/>
      <c r="K79" s="17"/>
    </row>
    <row r="80" spans="2:11" ht="12.75">
      <c r="B80" s="17"/>
      <c r="C80" s="17"/>
      <c r="D80" s="17"/>
      <c r="E80" s="17"/>
      <c r="F80" s="17"/>
      <c r="G80" s="17"/>
      <c r="H80" s="17"/>
      <c r="I80" s="17"/>
      <c r="J80" s="17"/>
      <c r="K80" s="17"/>
    </row>
    <row r="81" spans="2:11" ht="12.75">
      <c r="B81" s="17"/>
      <c r="C81" s="17"/>
      <c r="D81" s="17"/>
      <c r="E81" s="17"/>
      <c r="F81" s="17"/>
      <c r="G81" s="17"/>
      <c r="H81" s="17"/>
      <c r="I81" s="17"/>
      <c r="J81" s="17"/>
      <c r="K81" s="17"/>
    </row>
    <row r="82" spans="2:11" ht="12.75">
      <c r="B82" s="17"/>
      <c r="C82" s="17"/>
      <c r="D82" s="17"/>
      <c r="E82" s="17"/>
      <c r="F82" s="17"/>
      <c r="G82" s="17"/>
      <c r="H82" s="17"/>
      <c r="I82" s="17"/>
      <c r="J82" s="17"/>
      <c r="K82" s="17"/>
    </row>
    <row r="83" spans="2:11" ht="12.75">
      <c r="B83" s="17"/>
      <c r="C83" s="17"/>
      <c r="D83" s="17"/>
      <c r="E83" s="17"/>
      <c r="F83" s="17"/>
      <c r="G83" s="17"/>
      <c r="H83" s="17"/>
      <c r="I83" s="17"/>
      <c r="J83" s="17"/>
      <c r="K83" s="17"/>
    </row>
    <row r="84" spans="2:11" ht="12.75">
      <c r="B84" s="17"/>
      <c r="C84" s="17"/>
      <c r="D84" s="17"/>
      <c r="E84" s="17"/>
      <c r="F84" s="17"/>
      <c r="G84" s="17"/>
      <c r="H84" s="17"/>
      <c r="I84" s="17"/>
      <c r="J84" s="17"/>
      <c r="K84" s="17"/>
    </row>
    <row r="85" spans="2:11" ht="12.75">
      <c r="B85" s="17"/>
      <c r="C85" s="17"/>
      <c r="D85" s="17"/>
      <c r="E85" s="17"/>
      <c r="F85" s="17"/>
      <c r="G85" s="17"/>
      <c r="H85" s="17"/>
      <c r="I85" s="17"/>
      <c r="J85" s="17"/>
      <c r="K85" s="17"/>
    </row>
    <row r="86" spans="2:11" ht="12.75">
      <c r="B86" s="17"/>
      <c r="C86" s="17"/>
      <c r="D86" s="17"/>
      <c r="E86" s="17"/>
      <c r="F86" s="17"/>
      <c r="G86" s="17"/>
      <c r="H86" s="17"/>
      <c r="I86" s="17"/>
      <c r="J86" s="17"/>
      <c r="K86" s="17"/>
    </row>
    <row r="87" spans="2:11" ht="12.75">
      <c r="B87" s="17"/>
      <c r="C87" s="17"/>
      <c r="D87" s="17"/>
      <c r="E87" s="17"/>
      <c r="F87" s="17"/>
      <c r="G87" s="17"/>
      <c r="H87" s="17"/>
      <c r="I87" s="17"/>
      <c r="J87" s="17"/>
      <c r="K87" s="17"/>
    </row>
    <row r="88" spans="2:11" ht="12.75">
      <c r="B88" s="17"/>
      <c r="C88" s="17"/>
      <c r="D88" s="17"/>
      <c r="E88" s="17"/>
      <c r="F88" s="17"/>
      <c r="G88" s="17"/>
      <c r="H88" s="17"/>
      <c r="I88" s="17"/>
      <c r="J88" s="17"/>
      <c r="K88" s="17"/>
    </row>
    <row r="89" spans="2:11" ht="12.75">
      <c r="B89" s="17"/>
      <c r="C89" s="17"/>
      <c r="D89" s="17"/>
      <c r="E89" s="17"/>
      <c r="F89" s="17"/>
      <c r="G89" s="17"/>
      <c r="H89" s="17"/>
      <c r="I89" s="17"/>
      <c r="J89" s="17"/>
      <c r="K89" s="17"/>
    </row>
    <row r="90" spans="2:11" ht="12.75">
      <c r="B90" s="17"/>
      <c r="C90" s="17"/>
      <c r="D90" s="17"/>
      <c r="E90" s="17"/>
      <c r="F90" s="17"/>
      <c r="G90" s="17"/>
      <c r="H90" s="17"/>
      <c r="I90" s="17"/>
      <c r="J90" s="17"/>
      <c r="K90" s="17"/>
    </row>
    <row r="91" spans="2:11" ht="12.75">
      <c r="B91" s="17"/>
      <c r="C91" s="17"/>
      <c r="D91" s="17"/>
      <c r="E91" s="17"/>
      <c r="F91" s="17"/>
      <c r="G91" s="17"/>
      <c r="H91" s="17"/>
      <c r="I91" s="17"/>
      <c r="J91" s="17"/>
      <c r="K91" s="17"/>
    </row>
    <row r="92" spans="2:11" ht="12.75">
      <c r="B92" s="17"/>
      <c r="C92" s="17"/>
      <c r="D92" s="17"/>
      <c r="E92" s="17"/>
      <c r="F92" s="17"/>
      <c r="G92" s="17"/>
      <c r="H92" s="17"/>
      <c r="I92" s="17"/>
      <c r="J92" s="17"/>
      <c r="K92" s="17"/>
    </row>
    <row r="93" spans="2:11" ht="12.75">
      <c r="B93" s="17"/>
      <c r="C93" s="17"/>
      <c r="D93" s="17"/>
      <c r="E93" s="17"/>
      <c r="F93" s="17"/>
      <c r="G93" s="17"/>
      <c r="H93" s="17"/>
      <c r="I93" s="17"/>
      <c r="J93" s="17"/>
      <c r="K93" s="17"/>
    </row>
    <row r="94" spans="2:11" ht="12.75">
      <c r="B94" s="17"/>
      <c r="C94" s="17"/>
      <c r="D94" s="17"/>
      <c r="E94" s="17"/>
      <c r="F94" s="17"/>
      <c r="G94" s="17"/>
      <c r="H94" s="17"/>
      <c r="I94" s="17"/>
      <c r="J94" s="17"/>
      <c r="K94" s="17"/>
    </row>
    <row r="95" spans="2:11" ht="12.75">
      <c r="B95" s="17"/>
      <c r="C95" s="17"/>
      <c r="D95" s="17"/>
      <c r="E95" s="17"/>
      <c r="F95" s="17"/>
      <c r="G95" s="17"/>
      <c r="H95" s="17"/>
      <c r="I95" s="17"/>
      <c r="J95" s="17"/>
      <c r="K95" s="17"/>
    </row>
    <row r="96" spans="2:11" ht="12.75">
      <c r="B96" s="17"/>
      <c r="C96" s="17"/>
      <c r="D96" s="17"/>
      <c r="E96" s="17"/>
      <c r="F96" s="17"/>
      <c r="G96" s="17"/>
      <c r="H96" s="17"/>
      <c r="I96" s="17"/>
      <c r="J96" s="17"/>
      <c r="K96" s="17"/>
    </row>
    <row r="97" spans="2:11" ht="12.75">
      <c r="B97" s="17"/>
      <c r="C97" s="17"/>
      <c r="D97" s="17"/>
      <c r="E97" s="17"/>
      <c r="F97" s="17"/>
      <c r="G97" s="17"/>
      <c r="H97" s="17"/>
      <c r="I97" s="17"/>
      <c r="J97" s="17"/>
      <c r="K97" s="17"/>
    </row>
    <row r="98" spans="2:11" ht="12.75">
      <c r="B98" s="17"/>
      <c r="C98" s="17"/>
      <c r="D98" s="17"/>
      <c r="E98" s="17"/>
      <c r="F98" s="17"/>
      <c r="G98" s="17"/>
      <c r="H98" s="17"/>
      <c r="I98" s="17"/>
      <c r="J98" s="17"/>
      <c r="K98" s="17"/>
    </row>
    <row r="99" spans="2:11" ht="12.75">
      <c r="B99" s="17"/>
      <c r="C99" s="17"/>
      <c r="D99" s="17"/>
      <c r="E99" s="17"/>
      <c r="F99" s="17"/>
      <c r="G99" s="17"/>
      <c r="H99" s="17"/>
      <c r="I99" s="17"/>
      <c r="J99" s="17"/>
      <c r="K99" s="17"/>
    </row>
    <row r="100" spans="2:11" ht="12.75">
      <c r="B100" s="17"/>
      <c r="C100" s="17"/>
      <c r="D100" s="17"/>
      <c r="E100" s="17"/>
      <c r="F100" s="17"/>
      <c r="G100" s="17"/>
      <c r="H100" s="17"/>
      <c r="I100" s="17"/>
      <c r="J100" s="17"/>
      <c r="K100" s="17"/>
    </row>
    <row r="101" spans="2:11" ht="12.75">
      <c r="B101" s="17"/>
      <c r="C101" s="17"/>
      <c r="D101" s="17"/>
      <c r="E101" s="17"/>
      <c r="F101" s="17"/>
      <c r="G101" s="17"/>
      <c r="H101" s="17"/>
      <c r="I101" s="17"/>
      <c r="J101" s="17"/>
      <c r="K101" s="17"/>
    </row>
    <row r="102" spans="2:11" ht="12.75">
      <c r="B102" s="17"/>
      <c r="C102" s="17"/>
      <c r="D102" s="17"/>
      <c r="E102" s="17"/>
      <c r="F102" s="17"/>
      <c r="G102" s="17"/>
      <c r="H102" s="17"/>
      <c r="I102" s="17"/>
      <c r="J102" s="17"/>
      <c r="K102" s="17"/>
    </row>
    <row r="103" spans="2:11" ht="12.75">
      <c r="B103" s="17"/>
      <c r="C103" s="17"/>
      <c r="D103" s="17"/>
      <c r="E103" s="17"/>
      <c r="F103" s="17"/>
      <c r="G103" s="17"/>
      <c r="H103" s="17"/>
      <c r="I103" s="17"/>
      <c r="J103" s="17"/>
      <c r="K103" s="17"/>
    </row>
    <row r="104" spans="2:11" ht="12.75">
      <c r="B104" s="17"/>
      <c r="C104" s="17"/>
      <c r="D104" s="17"/>
      <c r="E104" s="17"/>
      <c r="F104" s="17"/>
      <c r="G104" s="17"/>
      <c r="H104" s="17"/>
      <c r="I104" s="17"/>
      <c r="J104" s="17"/>
      <c r="K104" s="17"/>
    </row>
    <row r="105" spans="2:11" ht="12.75">
      <c r="B105" s="17"/>
      <c r="C105" s="17"/>
      <c r="D105" s="17"/>
      <c r="E105" s="17"/>
      <c r="F105" s="17"/>
      <c r="G105" s="17"/>
      <c r="H105" s="17"/>
      <c r="I105" s="17"/>
      <c r="J105" s="17"/>
      <c r="K105" s="17"/>
    </row>
    <row r="106" spans="2:11" ht="12.75">
      <c r="B106" s="17"/>
      <c r="C106" s="17"/>
      <c r="D106" s="17"/>
      <c r="E106" s="17"/>
      <c r="F106" s="17"/>
      <c r="G106" s="17"/>
      <c r="H106" s="17"/>
      <c r="I106" s="17"/>
      <c r="J106" s="17"/>
      <c r="K106" s="17"/>
    </row>
    <row r="107" spans="2:11" ht="12.75">
      <c r="B107" s="17"/>
      <c r="C107" s="17"/>
      <c r="D107" s="17"/>
      <c r="E107" s="17"/>
      <c r="F107" s="17"/>
      <c r="G107" s="17"/>
      <c r="H107" s="17"/>
      <c r="I107" s="17"/>
      <c r="J107" s="17"/>
      <c r="K107" s="17"/>
    </row>
    <row r="108" spans="2:11" ht="12.75">
      <c r="B108" s="17"/>
      <c r="C108" s="17"/>
      <c r="D108" s="17"/>
      <c r="E108" s="17"/>
      <c r="F108" s="17"/>
      <c r="G108" s="17"/>
      <c r="H108" s="17"/>
      <c r="I108" s="17"/>
      <c r="J108" s="17"/>
      <c r="K108" s="17"/>
    </row>
    <row r="109" spans="2:11" ht="12.75">
      <c r="B109" s="17"/>
      <c r="C109" s="17"/>
      <c r="D109" s="17"/>
      <c r="E109" s="17"/>
      <c r="F109" s="17"/>
      <c r="G109" s="17"/>
      <c r="H109" s="17"/>
      <c r="I109" s="17"/>
      <c r="J109" s="17"/>
      <c r="K109" s="17"/>
    </row>
    <row r="110" spans="2:11" ht="12.75">
      <c r="B110" s="17"/>
      <c r="C110" s="17"/>
      <c r="D110" s="17"/>
      <c r="E110" s="17"/>
      <c r="F110" s="17"/>
      <c r="G110" s="17"/>
      <c r="H110" s="17"/>
      <c r="I110" s="17"/>
      <c r="J110" s="17"/>
      <c r="K110" s="17"/>
    </row>
    <row r="111" spans="2:11" ht="12.75">
      <c r="B111" s="17"/>
      <c r="C111" s="17"/>
      <c r="D111" s="17"/>
      <c r="E111" s="17"/>
      <c r="F111" s="17"/>
      <c r="G111" s="17"/>
      <c r="H111" s="17"/>
      <c r="I111" s="17"/>
      <c r="J111" s="17"/>
      <c r="K111" s="17"/>
    </row>
    <row r="112" spans="2:11" ht="12.75">
      <c r="B112" s="17"/>
      <c r="C112" s="17"/>
      <c r="D112" s="17"/>
      <c r="E112" s="17"/>
      <c r="F112" s="17"/>
      <c r="G112" s="17"/>
      <c r="H112" s="17"/>
      <c r="I112" s="17"/>
      <c r="J112" s="17"/>
      <c r="K112" s="17"/>
    </row>
    <row r="113" spans="2:11" ht="12.75">
      <c r="B113" s="17"/>
      <c r="C113" s="17"/>
      <c r="D113" s="17"/>
      <c r="E113" s="17"/>
      <c r="F113" s="17"/>
      <c r="G113" s="17"/>
      <c r="H113" s="17"/>
      <c r="I113" s="17"/>
      <c r="J113" s="17"/>
      <c r="K113" s="17"/>
    </row>
    <row r="114" spans="2:11" ht="12.75">
      <c r="B114" s="17"/>
      <c r="C114" s="17"/>
      <c r="D114" s="17"/>
      <c r="E114" s="17"/>
      <c r="F114" s="17"/>
      <c r="G114" s="17"/>
      <c r="H114" s="17"/>
      <c r="I114" s="17"/>
      <c r="J114" s="17"/>
      <c r="K114" s="17"/>
    </row>
    <row r="115" spans="2:11" ht="12.75">
      <c r="B115" s="17"/>
      <c r="C115" s="17"/>
      <c r="D115" s="17"/>
      <c r="E115" s="17"/>
      <c r="F115" s="17"/>
      <c r="G115" s="17"/>
      <c r="H115" s="17"/>
      <c r="I115" s="17"/>
      <c r="J115" s="17"/>
      <c r="K115" s="17"/>
    </row>
    <row r="116" spans="2:11" ht="12.75">
      <c r="B116" s="17"/>
      <c r="C116" s="17"/>
      <c r="D116" s="17"/>
      <c r="E116" s="17"/>
      <c r="F116" s="17"/>
      <c r="G116" s="17"/>
      <c r="H116" s="17"/>
      <c r="I116" s="17"/>
      <c r="J116" s="17"/>
      <c r="K116" s="17"/>
    </row>
    <row r="117" spans="2:11" ht="12.75">
      <c r="B117" s="17"/>
      <c r="C117" s="17"/>
      <c r="D117" s="17"/>
      <c r="E117" s="17"/>
      <c r="F117" s="17"/>
      <c r="G117" s="17"/>
      <c r="H117" s="17"/>
      <c r="I117" s="17"/>
      <c r="J117" s="17"/>
      <c r="K117" s="17"/>
    </row>
    <row r="118" spans="2:11" ht="12.75">
      <c r="B118" s="17"/>
      <c r="C118" s="17"/>
      <c r="D118" s="17"/>
      <c r="E118" s="17"/>
      <c r="F118" s="17"/>
      <c r="G118" s="17"/>
      <c r="H118" s="17"/>
      <c r="I118" s="17"/>
      <c r="J118" s="17"/>
      <c r="K118" s="17"/>
    </row>
    <row r="119" spans="2:11" ht="12.75">
      <c r="B119" s="17"/>
      <c r="C119" s="17"/>
      <c r="D119" s="17"/>
      <c r="E119" s="17"/>
      <c r="F119" s="17"/>
      <c r="G119" s="17"/>
      <c r="H119" s="17"/>
      <c r="I119" s="17"/>
      <c r="J119" s="17"/>
      <c r="K119" s="17"/>
    </row>
    <row r="120" spans="2:11" ht="12.75">
      <c r="B120" s="17"/>
      <c r="C120" s="17"/>
      <c r="D120" s="17"/>
      <c r="E120" s="17"/>
      <c r="F120" s="17"/>
      <c r="G120" s="17"/>
      <c r="H120" s="17"/>
      <c r="I120" s="17"/>
      <c r="J120" s="17"/>
      <c r="K120" s="17"/>
    </row>
    <row r="121" spans="2:11" ht="12.75">
      <c r="B121" s="17"/>
      <c r="C121" s="17"/>
      <c r="D121" s="17"/>
      <c r="E121" s="17"/>
      <c r="F121" s="17"/>
      <c r="G121" s="17"/>
      <c r="H121" s="17"/>
      <c r="I121" s="17"/>
      <c r="J121" s="17"/>
      <c r="K121" s="17"/>
    </row>
    <row r="122" spans="2:11" ht="12.75">
      <c r="B122" s="17"/>
      <c r="C122" s="17"/>
      <c r="D122" s="17"/>
      <c r="E122" s="17"/>
      <c r="F122" s="17"/>
      <c r="G122" s="17"/>
      <c r="H122" s="17"/>
      <c r="I122" s="17"/>
      <c r="J122" s="17"/>
      <c r="K122" s="17"/>
    </row>
    <row r="123" spans="2:11" ht="12.75">
      <c r="B123" s="17"/>
      <c r="C123" s="17"/>
      <c r="D123" s="17"/>
      <c r="E123" s="17"/>
      <c r="F123" s="17"/>
      <c r="G123" s="17"/>
      <c r="H123" s="17"/>
      <c r="I123" s="17"/>
      <c r="J123" s="17"/>
      <c r="K123" s="17"/>
    </row>
    <row r="124" spans="2:11" ht="12.75">
      <c r="B124" s="17"/>
      <c r="C124" s="17"/>
      <c r="D124" s="17"/>
      <c r="E124" s="17"/>
      <c r="F124" s="17"/>
      <c r="G124" s="17"/>
      <c r="H124" s="17"/>
      <c r="I124" s="17"/>
      <c r="J124" s="17"/>
      <c r="K124" s="17"/>
    </row>
    <row r="125" spans="2:11" ht="12.75">
      <c r="B125" s="17"/>
      <c r="C125" s="17"/>
      <c r="D125" s="17"/>
      <c r="E125" s="17"/>
      <c r="F125" s="17"/>
      <c r="G125" s="17"/>
      <c r="H125" s="17"/>
      <c r="I125" s="17"/>
      <c r="J125" s="17"/>
      <c r="K125" s="17"/>
    </row>
    <row r="126" spans="2:11" ht="12.75">
      <c r="B126" s="17"/>
      <c r="C126" s="17"/>
      <c r="D126" s="17"/>
      <c r="E126" s="17"/>
      <c r="F126" s="17"/>
      <c r="G126" s="17"/>
      <c r="H126" s="17"/>
      <c r="I126" s="17"/>
      <c r="J126" s="17"/>
      <c r="K126" s="17"/>
    </row>
    <row r="127" spans="2:11" ht="12.75">
      <c r="B127" s="17"/>
      <c r="C127" s="17"/>
      <c r="D127" s="17"/>
      <c r="E127" s="17"/>
      <c r="F127" s="17"/>
      <c r="G127" s="17"/>
      <c r="H127" s="17"/>
      <c r="I127" s="17"/>
      <c r="J127" s="17"/>
      <c r="K127" s="17"/>
    </row>
    <row r="128" spans="2:11" ht="12.75">
      <c r="B128" s="17"/>
      <c r="C128" s="17"/>
      <c r="D128" s="17"/>
      <c r="E128" s="17"/>
      <c r="F128" s="17"/>
      <c r="G128" s="17"/>
      <c r="H128" s="17"/>
      <c r="I128" s="17"/>
      <c r="J128" s="17"/>
      <c r="K128" s="17"/>
    </row>
    <row r="129" spans="2:11" ht="12.75">
      <c r="B129" s="17"/>
      <c r="C129" s="17"/>
      <c r="D129" s="17"/>
      <c r="E129" s="17"/>
      <c r="F129" s="17"/>
      <c r="G129" s="17"/>
      <c r="H129" s="17"/>
      <c r="I129" s="17"/>
      <c r="J129" s="17"/>
      <c r="K129" s="17"/>
    </row>
    <row r="130" spans="2:11" ht="12.75">
      <c r="B130" s="17"/>
      <c r="C130" s="17"/>
      <c r="D130" s="17"/>
      <c r="E130" s="17"/>
      <c r="F130" s="17"/>
      <c r="G130" s="17"/>
      <c r="H130" s="17"/>
      <c r="I130" s="17"/>
      <c r="J130" s="17"/>
      <c r="K130" s="17"/>
    </row>
    <row r="131" spans="2:11" ht="12.75">
      <c r="B131" s="17"/>
      <c r="C131" s="17"/>
      <c r="D131" s="17"/>
      <c r="E131" s="17"/>
      <c r="F131" s="17"/>
      <c r="G131" s="17"/>
      <c r="H131" s="17"/>
      <c r="I131" s="17"/>
      <c r="J131" s="17"/>
      <c r="K131" s="17"/>
    </row>
    <row r="132" spans="2:11" ht="12.75">
      <c r="B132" s="17"/>
      <c r="C132" s="17"/>
      <c r="D132" s="17"/>
      <c r="E132" s="17"/>
      <c r="F132" s="17"/>
      <c r="G132" s="17"/>
      <c r="H132" s="17"/>
      <c r="I132" s="17"/>
      <c r="J132" s="17"/>
      <c r="K132" s="17"/>
    </row>
    <row r="133" spans="2:11" ht="12.75">
      <c r="B133" s="17"/>
      <c r="C133" s="17"/>
      <c r="D133" s="17"/>
      <c r="E133" s="17"/>
      <c r="F133" s="17"/>
      <c r="G133" s="17"/>
      <c r="H133" s="17"/>
      <c r="I133" s="17"/>
      <c r="J133" s="17"/>
      <c r="K133" s="17"/>
    </row>
    <row r="134" spans="2:11" ht="12.75">
      <c r="B134" s="17"/>
      <c r="C134" s="17"/>
      <c r="D134" s="17"/>
      <c r="E134" s="17"/>
      <c r="F134" s="17"/>
      <c r="G134" s="17"/>
      <c r="H134" s="17"/>
      <c r="I134" s="17"/>
      <c r="J134" s="17"/>
      <c r="K134" s="17"/>
    </row>
    <row r="135" spans="2:11" ht="12.75">
      <c r="B135" s="17"/>
      <c r="C135" s="17"/>
      <c r="D135" s="17"/>
      <c r="E135" s="17"/>
      <c r="F135" s="17"/>
      <c r="G135" s="17"/>
      <c r="H135" s="17"/>
      <c r="I135" s="17"/>
      <c r="J135" s="17"/>
      <c r="K135" s="17"/>
    </row>
    <row r="136" spans="2:11" ht="12.75">
      <c r="B136" s="17"/>
      <c r="C136" s="17"/>
      <c r="D136" s="17"/>
      <c r="E136" s="17"/>
      <c r="F136" s="17"/>
      <c r="G136" s="17"/>
      <c r="H136" s="17"/>
      <c r="I136" s="17"/>
      <c r="J136" s="17"/>
      <c r="K136" s="17"/>
    </row>
    <row r="137" spans="2:11" ht="12.75">
      <c r="B137" s="17"/>
      <c r="C137" s="17"/>
      <c r="D137" s="17"/>
      <c r="E137" s="17"/>
      <c r="F137" s="17"/>
      <c r="G137" s="17"/>
      <c r="H137" s="17"/>
      <c r="I137" s="17"/>
      <c r="J137" s="17"/>
      <c r="K137" s="17"/>
    </row>
    <row r="138" spans="2:11" ht="12.75">
      <c r="B138" s="17"/>
      <c r="C138" s="17"/>
      <c r="D138" s="17"/>
      <c r="E138" s="17"/>
      <c r="F138" s="17"/>
      <c r="G138" s="17"/>
      <c r="H138" s="17"/>
      <c r="I138" s="17"/>
      <c r="J138" s="17"/>
      <c r="K138" s="17"/>
    </row>
    <row r="139" spans="2:11" ht="12.75">
      <c r="B139" s="17"/>
      <c r="C139" s="17"/>
      <c r="D139" s="17"/>
      <c r="E139" s="17"/>
      <c r="F139" s="17"/>
      <c r="G139" s="17"/>
      <c r="H139" s="17"/>
      <c r="I139" s="17"/>
      <c r="J139" s="17"/>
      <c r="K139" s="17"/>
    </row>
    <row r="140" spans="2:11" ht="12.75">
      <c r="B140" s="17"/>
      <c r="C140" s="17"/>
      <c r="D140" s="17"/>
      <c r="E140" s="17"/>
      <c r="F140" s="17"/>
      <c r="G140" s="17"/>
      <c r="H140" s="17"/>
      <c r="I140" s="17"/>
      <c r="J140" s="17"/>
      <c r="K140" s="17"/>
    </row>
    <row r="141" spans="2:11" ht="12.75">
      <c r="B141" s="17"/>
      <c r="C141" s="17"/>
      <c r="D141" s="17"/>
      <c r="E141" s="17"/>
      <c r="F141" s="17"/>
      <c r="G141" s="17"/>
      <c r="H141" s="17"/>
      <c r="I141" s="17"/>
      <c r="J141" s="17"/>
      <c r="K141" s="17"/>
    </row>
    <row r="142" spans="2:11" ht="12.75">
      <c r="B142" s="17"/>
      <c r="C142" s="17"/>
      <c r="D142" s="17"/>
      <c r="E142" s="17"/>
      <c r="F142" s="17"/>
      <c r="G142" s="17"/>
      <c r="H142" s="17"/>
      <c r="I142" s="17"/>
      <c r="J142" s="17"/>
      <c r="K142" s="17"/>
    </row>
    <row r="143" spans="2:11" ht="12.75">
      <c r="B143" s="17"/>
      <c r="C143" s="17"/>
      <c r="D143" s="17"/>
      <c r="E143" s="17"/>
      <c r="F143" s="17"/>
      <c r="G143" s="17"/>
      <c r="H143" s="17"/>
      <c r="I143" s="17"/>
      <c r="J143" s="17"/>
      <c r="K143" s="17"/>
    </row>
    <row r="144" spans="2:11" ht="12.75">
      <c r="B144" s="17"/>
      <c r="C144" s="17"/>
      <c r="D144" s="17"/>
      <c r="E144" s="17"/>
      <c r="F144" s="17"/>
      <c r="G144" s="17"/>
      <c r="H144" s="17"/>
      <c r="I144" s="17"/>
      <c r="J144" s="17"/>
      <c r="K144" s="17"/>
    </row>
    <row r="145" spans="2:11" ht="12.75">
      <c r="B145" s="17"/>
      <c r="C145" s="17"/>
      <c r="D145" s="17"/>
      <c r="E145" s="17"/>
      <c r="F145" s="17"/>
      <c r="G145" s="17"/>
      <c r="H145" s="17"/>
      <c r="I145" s="17"/>
      <c r="J145" s="17"/>
      <c r="K145" s="17"/>
    </row>
    <row r="146" spans="2:11" ht="12.75">
      <c r="B146" s="17"/>
      <c r="C146" s="17"/>
      <c r="D146" s="17"/>
      <c r="E146" s="17"/>
      <c r="F146" s="17"/>
      <c r="G146" s="17"/>
      <c r="H146" s="17"/>
      <c r="I146" s="17"/>
      <c r="J146" s="17"/>
      <c r="K146" s="17"/>
    </row>
    <row r="147" spans="2:11" ht="12.75">
      <c r="B147" s="17"/>
      <c r="C147" s="17"/>
      <c r="D147" s="17"/>
      <c r="E147" s="17"/>
      <c r="F147" s="17"/>
      <c r="G147" s="17"/>
      <c r="H147" s="17"/>
      <c r="I147" s="17"/>
      <c r="J147" s="17"/>
      <c r="K147" s="17"/>
    </row>
    <row r="148" spans="2:11" ht="12.75">
      <c r="B148" s="17"/>
      <c r="C148" s="17"/>
      <c r="D148" s="17"/>
      <c r="E148" s="17"/>
      <c r="F148" s="17"/>
      <c r="G148" s="17"/>
      <c r="H148" s="17"/>
      <c r="I148" s="17"/>
      <c r="J148" s="17"/>
      <c r="K148" s="17"/>
    </row>
    <row r="149" spans="2:11" ht="12.75">
      <c r="B149" s="17"/>
      <c r="C149" s="17"/>
      <c r="D149" s="17"/>
      <c r="E149" s="17"/>
      <c r="F149" s="17"/>
      <c r="G149" s="17"/>
      <c r="H149" s="17"/>
      <c r="I149" s="17"/>
      <c r="J149" s="17"/>
      <c r="K149" s="17"/>
    </row>
    <row r="150" spans="2:11" ht="12.75">
      <c r="B150" s="17"/>
      <c r="C150" s="17"/>
      <c r="D150" s="17"/>
      <c r="E150" s="17"/>
      <c r="F150" s="17"/>
      <c r="G150" s="17"/>
      <c r="H150" s="17"/>
      <c r="I150" s="17"/>
      <c r="J150" s="17"/>
      <c r="K150" s="17"/>
    </row>
    <row r="151" spans="2:11" ht="12.75">
      <c r="B151" s="17"/>
      <c r="C151" s="17"/>
      <c r="D151" s="17"/>
      <c r="E151" s="17"/>
      <c r="F151" s="17"/>
      <c r="G151" s="17"/>
      <c r="H151" s="17"/>
      <c r="I151" s="17"/>
      <c r="J151" s="17"/>
      <c r="K151" s="17"/>
    </row>
    <row r="152" spans="2:11" ht="12.75">
      <c r="B152" s="17"/>
      <c r="C152" s="17"/>
      <c r="D152" s="17"/>
      <c r="E152" s="17"/>
      <c r="F152" s="17"/>
      <c r="G152" s="17"/>
      <c r="H152" s="17"/>
      <c r="I152" s="17"/>
      <c r="J152" s="17"/>
      <c r="K152" s="17"/>
    </row>
    <row r="153" spans="2:11" ht="12.75">
      <c r="B153" s="17"/>
      <c r="C153" s="17"/>
      <c r="D153" s="17"/>
      <c r="E153" s="17"/>
      <c r="F153" s="17"/>
      <c r="G153" s="17"/>
      <c r="H153" s="17"/>
      <c r="I153" s="17"/>
      <c r="J153" s="17"/>
      <c r="K153" s="17"/>
    </row>
    <row r="154" spans="2:11" ht="12.75">
      <c r="B154" s="17"/>
      <c r="C154" s="17"/>
      <c r="D154" s="17"/>
      <c r="E154" s="17"/>
      <c r="F154" s="17"/>
      <c r="G154" s="17"/>
      <c r="H154" s="17"/>
      <c r="I154" s="17"/>
      <c r="J154" s="17"/>
      <c r="K154" s="17"/>
    </row>
    <row r="155" spans="2:11" ht="12.75">
      <c r="B155" s="17"/>
      <c r="C155" s="17"/>
      <c r="D155" s="17"/>
      <c r="E155" s="17"/>
      <c r="F155" s="17"/>
      <c r="G155" s="17"/>
      <c r="H155" s="17"/>
      <c r="I155" s="17"/>
      <c r="J155" s="17"/>
      <c r="K155" s="17"/>
    </row>
    <row r="156" spans="2:11" ht="12.75">
      <c r="B156" s="17"/>
      <c r="C156" s="17"/>
      <c r="D156" s="17"/>
      <c r="E156" s="17"/>
      <c r="F156" s="17"/>
      <c r="G156" s="17"/>
      <c r="H156" s="17"/>
      <c r="I156" s="17"/>
      <c r="J156" s="17"/>
      <c r="K156" s="17"/>
    </row>
    <row r="157" spans="2:11" ht="12.75">
      <c r="B157" s="17"/>
      <c r="C157" s="17"/>
      <c r="D157" s="17"/>
      <c r="E157" s="17"/>
      <c r="F157" s="17"/>
      <c r="G157" s="17"/>
      <c r="H157" s="17"/>
      <c r="I157" s="17"/>
      <c r="J157" s="17"/>
      <c r="K157" s="17"/>
    </row>
    <row r="158" spans="2:11" ht="12.75">
      <c r="B158" s="17"/>
      <c r="C158" s="17"/>
      <c r="D158" s="17"/>
      <c r="E158" s="17"/>
      <c r="F158" s="17"/>
      <c r="G158" s="17"/>
      <c r="H158" s="17"/>
      <c r="I158" s="17"/>
      <c r="J158" s="17"/>
      <c r="K158" s="17"/>
    </row>
    <row r="159" spans="2:11" ht="12.75">
      <c r="B159" s="17"/>
      <c r="C159" s="17"/>
      <c r="D159" s="17"/>
      <c r="E159" s="17"/>
      <c r="F159" s="17"/>
      <c r="G159" s="17"/>
      <c r="H159" s="17"/>
      <c r="I159" s="17"/>
      <c r="J159" s="17"/>
      <c r="K159" s="17"/>
    </row>
    <row r="160" spans="2:11" ht="12.75">
      <c r="B160" s="17"/>
      <c r="C160" s="17"/>
      <c r="D160" s="17"/>
      <c r="E160" s="17"/>
      <c r="F160" s="17"/>
      <c r="G160" s="17"/>
      <c r="H160" s="17"/>
      <c r="I160" s="17"/>
      <c r="J160" s="17"/>
      <c r="K160" s="17"/>
    </row>
    <row r="161" spans="2:11" ht="12.75">
      <c r="B161" s="17"/>
      <c r="C161" s="17"/>
      <c r="D161" s="17"/>
      <c r="E161" s="17"/>
      <c r="F161" s="17"/>
      <c r="G161" s="17"/>
      <c r="H161" s="17"/>
      <c r="I161" s="17"/>
      <c r="J161" s="17"/>
      <c r="K161" s="17"/>
    </row>
    <row r="162" spans="2:11" ht="12.75">
      <c r="B162" s="17"/>
      <c r="C162" s="17"/>
      <c r="D162" s="17"/>
      <c r="E162" s="17"/>
      <c r="F162" s="17"/>
      <c r="G162" s="17"/>
      <c r="H162" s="17"/>
      <c r="I162" s="17"/>
      <c r="J162" s="17"/>
      <c r="K162" s="17"/>
    </row>
    <row r="163" spans="2:11" ht="12.75">
      <c r="B163" s="17"/>
      <c r="C163" s="17"/>
      <c r="D163" s="17"/>
      <c r="E163" s="17"/>
      <c r="F163" s="17"/>
      <c r="G163" s="17"/>
      <c r="H163" s="17"/>
      <c r="I163" s="17"/>
      <c r="J163" s="17"/>
      <c r="K163" s="17"/>
    </row>
    <row r="164" spans="2:11" ht="12.75">
      <c r="B164" s="17"/>
      <c r="C164" s="17"/>
      <c r="D164" s="17"/>
      <c r="E164" s="17"/>
      <c r="F164" s="17"/>
      <c r="G164" s="17"/>
      <c r="H164" s="17"/>
      <c r="I164" s="17"/>
      <c r="J164" s="17"/>
      <c r="K164" s="17"/>
    </row>
    <row r="165" spans="2:11" ht="12.75">
      <c r="B165" s="17"/>
      <c r="C165" s="17"/>
      <c r="D165" s="17"/>
      <c r="E165" s="17"/>
      <c r="F165" s="17"/>
      <c r="G165" s="17"/>
      <c r="H165" s="17"/>
      <c r="I165" s="17"/>
      <c r="J165" s="17"/>
      <c r="K165" s="17"/>
    </row>
    <row r="166" spans="2:11" ht="12.75">
      <c r="B166" s="17"/>
      <c r="C166" s="17"/>
      <c r="D166" s="17"/>
      <c r="E166" s="17"/>
      <c r="F166" s="17"/>
      <c r="G166" s="17"/>
      <c r="H166" s="17"/>
      <c r="I166" s="17"/>
      <c r="J166" s="17"/>
      <c r="K166" s="17"/>
    </row>
    <row r="167" spans="2:11" ht="12.75">
      <c r="B167" s="17"/>
      <c r="C167" s="17"/>
      <c r="D167" s="17"/>
      <c r="E167" s="17"/>
      <c r="F167" s="17"/>
      <c r="G167" s="17"/>
      <c r="H167" s="17"/>
      <c r="I167" s="17"/>
      <c r="J167" s="17"/>
      <c r="K167" s="17"/>
    </row>
    <row r="168" spans="2:11" ht="12.75">
      <c r="B168" s="17"/>
      <c r="C168" s="17"/>
      <c r="D168" s="17"/>
      <c r="E168" s="17"/>
      <c r="F168" s="17"/>
      <c r="G168" s="17"/>
      <c r="H168" s="17"/>
      <c r="I168" s="17"/>
      <c r="J168" s="17"/>
      <c r="K168" s="17"/>
    </row>
    <row r="169" spans="2:11" ht="12.75">
      <c r="B169" s="17"/>
      <c r="C169" s="17"/>
      <c r="D169" s="17"/>
      <c r="E169" s="17"/>
      <c r="F169" s="17"/>
      <c r="G169" s="17"/>
      <c r="H169" s="17"/>
      <c r="I169" s="17"/>
      <c r="J169" s="17"/>
      <c r="K169" s="17"/>
    </row>
    <row r="170" spans="2:11" ht="12.75">
      <c r="B170" s="17"/>
      <c r="C170" s="17"/>
      <c r="D170" s="17"/>
      <c r="E170" s="17"/>
      <c r="F170" s="17"/>
      <c r="G170" s="17"/>
      <c r="H170" s="17"/>
      <c r="I170" s="17"/>
      <c r="J170" s="17"/>
      <c r="K170" s="17"/>
    </row>
    <row r="171" spans="2:11" ht="12.75">
      <c r="B171" s="17"/>
      <c r="C171" s="17"/>
      <c r="D171" s="17"/>
      <c r="E171" s="17"/>
      <c r="F171" s="17"/>
      <c r="G171" s="17"/>
      <c r="H171" s="17"/>
      <c r="I171" s="17"/>
      <c r="J171" s="17"/>
      <c r="K171" s="17"/>
    </row>
    <row r="172" spans="2:11" ht="12.75">
      <c r="B172" s="17"/>
      <c r="C172" s="17"/>
      <c r="D172" s="17"/>
      <c r="E172" s="17"/>
      <c r="F172" s="17"/>
      <c r="G172" s="17"/>
      <c r="H172" s="17"/>
      <c r="I172" s="17"/>
      <c r="J172" s="17"/>
      <c r="K172" s="17"/>
    </row>
    <row r="173" spans="2:11" ht="12.75">
      <c r="B173" s="17"/>
      <c r="C173" s="17"/>
      <c r="D173" s="17"/>
      <c r="E173" s="17"/>
      <c r="F173" s="17"/>
      <c r="G173" s="17"/>
      <c r="H173" s="17"/>
      <c r="I173" s="17"/>
      <c r="J173" s="17"/>
      <c r="K173" s="17"/>
    </row>
    <row r="174" spans="2:11" ht="12.75">
      <c r="B174" s="17"/>
      <c r="C174" s="17"/>
      <c r="D174" s="17"/>
      <c r="E174" s="17"/>
      <c r="F174" s="17"/>
      <c r="G174" s="17"/>
      <c r="H174" s="17"/>
      <c r="I174" s="17"/>
      <c r="J174" s="17"/>
      <c r="K174" s="17"/>
    </row>
    <row r="175" spans="2:11" ht="12.75">
      <c r="B175" s="17"/>
      <c r="C175" s="17"/>
      <c r="D175" s="17"/>
      <c r="E175" s="17"/>
      <c r="F175" s="17"/>
      <c r="G175" s="17"/>
      <c r="H175" s="17"/>
      <c r="I175" s="17"/>
      <c r="J175" s="17"/>
      <c r="K175" s="17"/>
    </row>
    <row r="176" spans="2:11" ht="12.75">
      <c r="B176" s="17"/>
      <c r="C176" s="17"/>
      <c r="D176" s="17"/>
      <c r="E176" s="17"/>
      <c r="F176" s="17"/>
      <c r="G176" s="17"/>
      <c r="H176" s="17"/>
      <c r="I176" s="17"/>
      <c r="J176" s="17"/>
      <c r="K176" s="17"/>
    </row>
    <row r="177" spans="2:11" ht="12.75">
      <c r="B177" s="17"/>
      <c r="C177" s="17"/>
      <c r="D177" s="17"/>
      <c r="E177" s="17"/>
      <c r="F177" s="17"/>
      <c r="G177" s="17"/>
      <c r="H177" s="17"/>
      <c r="I177" s="17"/>
      <c r="J177" s="17"/>
      <c r="K177" s="17"/>
    </row>
    <row r="178" spans="2:11" ht="12.75">
      <c r="B178" s="17"/>
      <c r="C178" s="17"/>
      <c r="D178" s="17"/>
      <c r="E178" s="17"/>
      <c r="F178" s="17"/>
      <c r="G178" s="17"/>
      <c r="H178" s="17"/>
      <c r="I178" s="17"/>
      <c r="J178" s="17"/>
      <c r="K178" s="17"/>
    </row>
    <row r="179" spans="2:11" ht="12.75">
      <c r="B179" s="17"/>
      <c r="C179" s="17"/>
      <c r="D179" s="17"/>
      <c r="E179" s="17"/>
      <c r="F179" s="17"/>
      <c r="G179" s="17"/>
      <c r="H179" s="17"/>
      <c r="I179" s="17"/>
      <c r="J179" s="17"/>
      <c r="K179" s="17"/>
    </row>
    <row r="180" spans="2:11" ht="12.75">
      <c r="B180" s="17"/>
      <c r="C180" s="17"/>
      <c r="D180" s="17"/>
      <c r="E180" s="17"/>
      <c r="F180" s="17"/>
      <c r="G180" s="17"/>
      <c r="H180" s="17"/>
      <c r="I180" s="17"/>
      <c r="J180" s="17"/>
      <c r="K180" s="17"/>
    </row>
    <row r="181" spans="2:11" ht="12.75">
      <c r="B181" s="17"/>
      <c r="C181" s="17"/>
      <c r="D181" s="17"/>
      <c r="E181" s="17"/>
      <c r="F181" s="17"/>
      <c r="G181" s="17"/>
      <c r="H181" s="17"/>
      <c r="I181" s="17"/>
      <c r="J181" s="17"/>
      <c r="K181" s="17"/>
    </row>
    <row r="182" spans="2:11" ht="12.75">
      <c r="B182" s="17"/>
      <c r="C182" s="17"/>
      <c r="D182" s="17"/>
      <c r="E182" s="17"/>
      <c r="F182" s="17"/>
      <c r="G182" s="17"/>
      <c r="H182" s="17"/>
      <c r="I182" s="17"/>
      <c r="J182" s="17"/>
      <c r="K182" s="17"/>
    </row>
    <row r="183" spans="2:11" ht="12.75">
      <c r="B183" s="17"/>
      <c r="C183" s="17"/>
      <c r="D183" s="17"/>
      <c r="E183" s="17"/>
      <c r="F183" s="17"/>
      <c r="G183" s="17"/>
      <c r="H183" s="17"/>
      <c r="I183" s="17"/>
      <c r="J183" s="17"/>
      <c r="K183" s="17"/>
    </row>
    <row r="184" spans="2:11" ht="12.75">
      <c r="B184" s="17"/>
      <c r="C184" s="17"/>
      <c r="D184" s="17"/>
      <c r="E184" s="17"/>
      <c r="F184" s="17"/>
      <c r="G184" s="17"/>
      <c r="H184" s="17"/>
      <c r="I184" s="17"/>
      <c r="J184" s="17"/>
      <c r="K184" s="17"/>
    </row>
    <row r="185" spans="2:11" ht="12.75">
      <c r="B185" s="17"/>
      <c r="C185" s="17"/>
      <c r="D185" s="17"/>
      <c r="E185" s="17"/>
      <c r="F185" s="17"/>
      <c r="G185" s="17"/>
      <c r="H185" s="17"/>
      <c r="I185" s="17"/>
      <c r="J185" s="17"/>
      <c r="K185" s="17"/>
    </row>
    <row r="186" spans="2:11" ht="12.75">
      <c r="B186" s="17"/>
      <c r="C186" s="17"/>
      <c r="D186" s="17"/>
      <c r="E186" s="17"/>
      <c r="F186" s="17"/>
      <c r="G186" s="17"/>
      <c r="H186" s="17"/>
      <c r="I186" s="17"/>
      <c r="J186" s="17"/>
      <c r="K186" s="17"/>
    </row>
    <row r="187" spans="2:11" ht="12.75">
      <c r="B187" s="17"/>
      <c r="C187" s="17"/>
      <c r="D187" s="17"/>
      <c r="E187" s="17"/>
      <c r="F187" s="17"/>
      <c r="G187" s="17"/>
      <c r="H187" s="17"/>
      <c r="I187" s="17"/>
      <c r="J187" s="17"/>
      <c r="K187" s="17"/>
    </row>
    <row r="188" spans="2:11" ht="12.75">
      <c r="B188" s="17"/>
      <c r="C188" s="17"/>
      <c r="D188" s="17"/>
      <c r="E188" s="17"/>
      <c r="F188" s="17"/>
      <c r="G188" s="17"/>
      <c r="H188" s="17"/>
      <c r="I188" s="17"/>
      <c r="J188" s="17"/>
      <c r="K188" s="17"/>
    </row>
    <row r="189" spans="2:11" ht="12.75">
      <c r="B189" s="17"/>
      <c r="C189" s="17"/>
      <c r="D189" s="17"/>
      <c r="E189" s="17"/>
      <c r="F189" s="17"/>
      <c r="G189" s="17"/>
      <c r="H189" s="17"/>
      <c r="I189" s="17"/>
      <c r="J189" s="17"/>
      <c r="K189" s="17"/>
    </row>
    <row r="190" spans="2:11" ht="12.75">
      <c r="B190" s="17"/>
      <c r="C190" s="17"/>
      <c r="D190" s="17"/>
      <c r="E190" s="17"/>
      <c r="F190" s="17"/>
      <c r="G190" s="17"/>
      <c r="H190" s="17"/>
      <c r="I190" s="17"/>
      <c r="J190" s="17"/>
      <c r="K190" s="17"/>
    </row>
    <row r="191" spans="2:11" ht="12.75">
      <c r="B191" s="17"/>
      <c r="C191" s="17"/>
      <c r="D191" s="17"/>
      <c r="E191" s="17"/>
      <c r="F191" s="17"/>
      <c r="G191" s="17"/>
      <c r="H191" s="17"/>
      <c r="I191" s="17"/>
      <c r="J191" s="17"/>
      <c r="K191" s="17"/>
    </row>
    <row r="192" spans="2:11" ht="12.75">
      <c r="B192" s="17"/>
      <c r="C192" s="17"/>
      <c r="D192" s="17"/>
      <c r="E192" s="17"/>
      <c r="F192" s="17"/>
      <c r="G192" s="17"/>
      <c r="H192" s="17"/>
      <c r="I192" s="17"/>
      <c r="J192" s="17"/>
      <c r="K192" s="17"/>
    </row>
    <row r="193" spans="2:11" ht="12.75">
      <c r="B193" s="17"/>
      <c r="C193" s="17"/>
      <c r="D193" s="17"/>
      <c r="E193" s="17"/>
      <c r="F193" s="17"/>
      <c r="G193" s="17"/>
      <c r="H193" s="17"/>
      <c r="I193" s="17"/>
      <c r="J193" s="17"/>
      <c r="K193" s="17"/>
    </row>
    <row r="194" spans="2:11" ht="12.75">
      <c r="B194" s="17"/>
      <c r="C194" s="17"/>
      <c r="D194" s="17"/>
      <c r="E194" s="17"/>
      <c r="F194" s="17"/>
      <c r="G194" s="17"/>
      <c r="H194" s="17"/>
      <c r="I194" s="17"/>
      <c r="J194" s="17"/>
      <c r="K194" s="17"/>
    </row>
    <row r="195" spans="2:11" ht="12.75">
      <c r="B195" s="17"/>
      <c r="C195" s="17"/>
      <c r="D195" s="17"/>
      <c r="E195" s="17"/>
      <c r="F195" s="17"/>
      <c r="G195" s="17"/>
      <c r="H195" s="17"/>
      <c r="I195" s="17"/>
      <c r="J195" s="17"/>
      <c r="K195" s="17"/>
    </row>
    <row r="196" spans="2:11" ht="12.75">
      <c r="B196" s="17"/>
      <c r="C196" s="17"/>
      <c r="D196" s="17"/>
      <c r="E196" s="17"/>
      <c r="F196" s="17"/>
      <c r="G196" s="17"/>
      <c r="H196" s="17"/>
      <c r="I196" s="17"/>
      <c r="J196" s="17"/>
      <c r="K196" s="17"/>
    </row>
    <row r="197" spans="2:11" ht="12.75">
      <c r="B197" s="17"/>
      <c r="C197" s="17"/>
      <c r="D197" s="17"/>
      <c r="E197" s="17"/>
      <c r="F197" s="17"/>
      <c r="G197" s="17"/>
      <c r="H197" s="17"/>
      <c r="I197" s="17"/>
      <c r="J197" s="17"/>
      <c r="K197" s="17"/>
    </row>
    <row r="198" spans="2:11" ht="12.75">
      <c r="B198" s="17"/>
      <c r="C198" s="17"/>
      <c r="D198" s="17"/>
      <c r="E198" s="17"/>
      <c r="F198" s="17"/>
      <c r="G198" s="17"/>
      <c r="H198" s="17"/>
      <c r="I198" s="17"/>
      <c r="J198" s="17"/>
      <c r="K198" s="17"/>
    </row>
    <row r="199" spans="2:11" ht="12.75">
      <c r="B199" s="17"/>
      <c r="C199" s="17"/>
      <c r="D199" s="17"/>
      <c r="E199" s="17"/>
      <c r="F199" s="17"/>
      <c r="G199" s="17"/>
      <c r="H199" s="17"/>
      <c r="I199" s="17"/>
      <c r="J199" s="17"/>
      <c r="K199" s="17"/>
    </row>
    <row r="200" spans="2:11" ht="12.75">
      <c r="B200" s="17"/>
      <c r="C200" s="17"/>
      <c r="D200" s="17"/>
      <c r="E200" s="17"/>
      <c r="F200" s="17"/>
      <c r="G200" s="17"/>
      <c r="H200" s="17"/>
      <c r="I200" s="17"/>
      <c r="J200" s="17"/>
      <c r="K200" s="17"/>
    </row>
    <row r="201" spans="2:11" ht="12.75">
      <c r="B201" s="17"/>
      <c r="C201" s="17"/>
      <c r="D201" s="17"/>
      <c r="E201" s="17"/>
      <c r="F201" s="17"/>
      <c r="G201" s="17"/>
      <c r="H201" s="17"/>
      <c r="I201" s="17"/>
      <c r="J201" s="17"/>
      <c r="K201" s="17"/>
    </row>
    <row r="202" spans="2:11" ht="12.75">
      <c r="B202" s="17"/>
      <c r="C202" s="17"/>
      <c r="D202" s="17"/>
      <c r="E202" s="17"/>
      <c r="F202" s="17"/>
      <c r="G202" s="17"/>
      <c r="H202" s="17"/>
      <c r="I202" s="17"/>
      <c r="J202" s="17"/>
      <c r="K202" s="17"/>
    </row>
    <row r="203" spans="2:11" ht="12.75">
      <c r="B203" s="17"/>
      <c r="C203" s="17"/>
      <c r="D203" s="17"/>
      <c r="E203" s="17"/>
      <c r="F203" s="17"/>
      <c r="G203" s="17"/>
      <c r="H203" s="17"/>
      <c r="I203" s="17"/>
      <c r="J203" s="17"/>
      <c r="K203" s="17"/>
    </row>
    <row r="204" spans="2:11" ht="12.75">
      <c r="B204" s="17"/>
      <c r="C204" s="17"/>
      <c r="D204" s="17"/>
      <c r="E204" s="17"/>
      <c r="F204" s="17"/>
      <c r="G204" s="17"/>
      <c r="H204" s="17"/>
      <c r="I204" s="17"/>
      <c r="J204" s="17"/>
      <c r="K204" s="17"/>
    </row>
    <row r="205" spans="2:11" ht="12.75">
      <c r="B205" s="17"/>
      <c r="C205" s="17"/>
      <c r="D205" s="17"/>
      <c r="E205" s="17"/>
      <c r="F205" s="17"/>
      <c r="G205" s="17"/>
      <c r="H205" s="17"/>
      <c r="I205" s="17"/>
      <c r="J205" s="17"/>
      <c r="K205" s="17"/>
    </row>
    <row r="206" spans="2:11" ht="12.75">
      <c r="B206" s="17"/>
      <c r="C206" s="17"/>
      <c r="D206" s="17"/>
      <c r="E206" s="17"/>
      <c r="F206" s="17"/>
      <c r="G206" s="17"/>
      <c r="H206" s="17"/>
      <c r="I206" s="17"/>
      <c r="J206" s="17"/>
      <c r="K206" s="17"/>
    </row>
    <row r="207" spans="2:11" ht="12.75">
      <c r="B207" s="17"/>
      <c r="C207" s="17"/>
      <c r="D207" s="17"/>
      <c r="E207" s="17"/>
      <c r="F207" s="17"/>
      <c r="G207" s="17"/>
      <c r="H207" s="17"/>
      <c r="I207" s="17"/>
      <c r="J207" s="17"/>
      <c r="K207" s="17"/>
    </row>
    <row r="208" spans="2:11" ht="12.75">
      <c r="B208" s="17"/>
      <c r="C208" s="17"/>
      <c r="D208" s="17"/>
      <c r="E208" s="17"/>
      <c r="F208" s="17"/>
      <c r="G208" s="17"/>
      <c r="H208" s="17"/>
      <c r="I208" s="17"/>
      <c r="J208" s="17"/>
      <c r="K208" s="17"/>
    </row>
    <row r="209" spans="2:11" ht="12.75">
      <c r="B209" s="17"/>
      <c r="C209" s="17"/>
      <c r="D209" s="17"/>
      <c r="E209" s="17"/>
      <c r="F209" s="17"/>
      <c r="G209" s="17"/>
      <c r="H209" s="17"/>
      <c r="I209" s="17"/>
      <c r="J209" s="17"/>
      <c r="K209" s="17"/>
    </row>
    <row r="210" spans="2:11" ht="12.75">
      <c r="B210" s="17"/>
      <c r="C210" s="17"/>
      <c r="D210" s="17"/>
      <c r="E210" s="17"/>
      <c r="F210" s="17"/>
      <c r="G210" s="17"/>
      <c r="H210" s="17"/>
      <c r="I210" s="17"/>
      <c r="J210" s="17"/>
      <c r="K210" s="17"/>
    </row>
    <row r="211" spans="2:11" ht="12.75">
      <c r="B211" s="17"/>
      <c r="C211" s="17"/>
      <c r="D211" s="17"/>
      <c r="E211" s="17"/>
      <c r="F211" s="17"/>
      <c r="G211" s="17"/>
      <c r="H211" s="17"/>
      <c r="I211" s="17"/>
      <c r="J211" s="17"/>
      <c r="K211" s="17"/>
    </row>
    <row r="212" spans="9:11" ht="12.75">
      <c r="I212" s="17"/>
      <c r="J212" s="17"/>
      <c r="K212" s="17"/>
    </row>
    <row r="213" spans="9:11" ht="12.75">
      <c r="I213" s="17"/>
      <c r="J213" s="17"/>
      <c r="K213" s="17"/>
    </row>
    <row r="214" spans="9:11" ht="12.75">
      <c r="I214" s="17"/>
      <c r="J214" s="17"/>
      <c r="K214" s="17"/>
    </row>
    <row r="215" spans="9:11" ht="12.75">
      <c r="I215" s="17"/>
      <c r="J215" s="17"/>
      <c r="K215" s="17"/>
    </row>
    <row r="216" spans="9:11" ht="12.75">
      <c r="I216" s="17"/>
      <c r="J216" s="17"/>
      <c r="K216" s="17"/>
    </row>
    <row r="217" spans="9:11" ht="12.75">
      <c r="I217" s="17"/>
      <c r="J217" s="17"/>
      <c r="K217" s="17"/>
    </row>
    <row r="218" spans="9:11" ht="12.75">
      <c r="I218" s="17"/>
      <c r="J218" s="17"/>
      <c r="K218" s="17"/>
    </row>
    <row r="219" spans="9:11" ht="12.75">
      <c r="I219" s="17"/>
      <c r="J219" s="17"/>
      <c r="K219" s="17"/>
    </row>
    <row r="220" spans="9:11" ht="12.75">
      <c r="I220" s="17"/>
      <c r="J220" s="17"/>
      <c r="K220" s="17"/>
    </row>
    <row r="221" spans="9:11" ht="12.75">
      <c r="I221" s="17"/>
      <c r="J221" s="17"/>
      <c r="K221" s="17"/>
    </row>
    <row r="222" spans="9:11" ht="12.75">
      <c r="I222" s="17"/>
      <c r="J222" s="17"/>
      <c r="K222" s="17"/>
    </row>
    <row r="223" spans="9:11" ht="12.75">
      <c r="I223" s="17"/>
      <c r="J223" s="17"/>
      <c r="K223" s="17"/>
    </row>
  </sheetData>
  <mergeCells count="2">
    <mergeCell ref="A5:H5"/>
    <mergeCell ref="A13:A15"/>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O230"/>
  <sheetViews>
    <sheetView tabSelected="1" workbookViewId="0" topLeftCell="A1">
      <pane xSplit="1" ySplit="5" topLeftCell="B6" activePane="bottomRight" state="frozen"/>
      <selection pane="topLeft" activeCell="A1" sqref="A1"/>
      <selection pane="topRight" activeCell="B1" sqref="B1"/>
      <selection pane="bottomLeft" activeCell="A9" sqref="A9"/>
      <selection pane="bottomRight" activeCell="A1" sqref="A1"/>
    </sheetView>
  </sheetViews>
  <sheetFormatPr defaultColWidth="11.421875" defaultRowHeight="15"/>
  <cols>
    <col min="1" max="1" width="11.7109375" style="1" customWidth="1"/>
    <col min="2" max="2" width="9.7109375" style="1" customWidth="1"/>
    <col min="3" max="3" width="8.7109375" style="1" customWidth="1"/>
    <col min="4" max="6" width="11.7109375" style="1" customWidth="1"/>
    <col min="7" max="13" width="10.7109375" style="1" customWidth="1"/>
    <col min="14" max="16384" width="11.421875" style="1" customWidth="1"/>
  </cols>
  <sheetData>
    <row r="1" ht="12.75">
      <c r="C1" s="17"/>
    </row>
    <row r="2" ht="13.5" thickBot="1"/>
    <row r="3" spans="1:13" ht="39.75" customHeight="1" thickTop="1">
      <c r="A3" s="104" t="s">
        <v>80</v>
      </c>
      <c r="B3" s="114"/>
      <c r="C3" s="114"/>
      <c r="D3" s="115"/>
      <c r="E3" s="115"/>
      <c r="F3" s="115"/>
      <c r="G3" s="116"/>
      <c r="H3" s="116"/>
      <c r="I3" s="116"/>
      <c r="J3" s="116"/>
      <c r="K3" s="116"/>
      <c r="L3" s="116"/>
      <c r="M3" s="117"/>
    </row>
    <row r="4" spans="1:13" ht="9.75" customHeight="1">
      <c r="A4" s="25"/>
      <c r="B4" s="34"/>
      <c r="C4" s="34"/>
      <c r="D4" s="26"/>
      <c r="E4" s="26"/>
      <c r="F4" s="26"/>
      <c r="G4" s="27"/>
      <c r="H4" s="27"/>
      <c r="I4" s="27"/>
      <c r="J4" s="27"/>
      <c r="K4" s="27"/>
      <c r="L4" s="27"/>
      <c r="M4" s="28"/>
    </row>
    <row r="5" spans="1:15" ht="30" customHeight="1">
      <c r="A5" s="29" t="s">
        <v>12</v>
      </c>
      <c r="B5" s="66"/>
      <c r="C5" s="66" t="s">
        <v>37</v>
      </c>
      <c r="D5" s="30" t="s">
        <v>13</v>
      </c>
      <c r="E5" s="31" t="s">
        <v>14</v>
      </c>
      <c r="F5" s="31" t="s">
        <v>88</v>
      </c>
      <c r="G5" s="31" t="s">
        <v>66</v>
      </c>
      <c r="H5" s="31" t="s">
        <v>17</v>
      </c>
      <c r="I5" s="31" t="s">
        <v>19</v>
      </c>
      <c r="J5" s="31" t="s">
        <v>18</v>
      </c>
      <c r="K5" s="31" t="s">
        <v>77</v>
      </c>
      <c r="L5" s="31" t="s">
        <v>20</v>
      </c>
      <c r="M5" s="51" t="s">
        <v>24</v>
      </c>
      <c r="O5" s="102" t="s">
        <v>87</v>
      </c>
    </row>
    <row r="6" spans="1:13" ht="1.5" customHeight="1">
      <c r="A6" s="32"/>
      <c r="B6" s="67"/>
      <c r="C6" s="67" t="s">
        <v>38</v>
      </c>
      <c r="D6" s="33" t="s">
        <v>13</v>
      </c>
      <c r="E6" s="34" t="s">
        <v>15</v>
      </c>
      <c r="F6" s="34"/>
      <c r="G6" s="27" t="s">
        <v>16</v>
      </c>
      <c r="H6" s="27" t="s">
        <v>62</v>
      </c>
      <c r="I6" s="27" t="s">
        <v>21</v>
      </c>
      <c r="J6" s="27" t="s">
        <v>22</v>
      </c>
      <c r="K6" s="27" t="s">
        <v>81</v>
      </c>
      <c r="L6" s="27" t="s">
        <v>23</v>
      </c>
      <c r="M6" s="50"/>
    </row>
    <row r="7" spans="1:15" ht="19.5" customHeight="1" thickBot="1">
      <c r="A7" s="70" t="s">
        <v>41</v>
      </c>
      <c r="B7" s="70"/>
      <c r="C7" s="83">
        <v>50366.27</v>
      </c>
      <c r="D7" s="35">
        <v>0.0001</v>
      </c>
      <c r="E7" s="38">
        <v>24284.22</v>
      </c>
      <c r="F7" s="38">
        <f>E7/12</f>
        <v>2023.6850000000002</v>
      </c>
      <c r="G7" s="36">
        <v>0.1297231</v>
      </c>
      <c r="H7" s="36">
        <v>0.1304297</v>
      </c>
      <c r="I7" s="37">
        <v>0.0742633</v>
      </c>
      <c r="J7" s="37">
        <v>0.0558863</v>
      </c>
      <c r="K7" s="37">
        <v>0.0039234</v>
      </c>
      <c r="L7" s="37">
        <v>0.0036434</v>
      </c>
      <c r="M7" s="62">
        <f>E7/E7</f>
        <v>1</v>
      </c>
      <c r="O7" s="101">
        <f aca="true" t="shared" si="0" ref="O7:O22">(G7-H7)*E7*C7/1000000</f>
        <v>-0.8642464037178941</v>
      </c>
    </row>
    <row r="8" spans="1:15" ht="19.5" customHeight="1" thickTop="1">
      <c r="A8" s="52" t="s">
        <v>42</v>
      </c>
      <c r="B8" s="68" t="s">
        <v>31</v>
      </c>
      <c r="C8" s="84">
        <v>25183.27</v>
      </c>
      <c r="D8" s="53">
        <v>0.0001</v>
      </c>
      <c r="E8" s="54">
        <v>8849.957</v>
      </c>
      <c r="F8" s="38">
        <f aca="true" t="shared" si="1" ref="F8:F30">E8/12</f>
        <v>737.4964166666667</v>
      </c>
      <c r="G8" s="55">
        <v>0.0349255</v>
      </c>
      <c r="H8" s="55">
        <v>0.0599757</v>
      </c>
      <c r="I8" s="56">
        <v>0.0611874</v>
      </c>
      <c r="J8" s="56">
        <v>0.0133829</v>
      </c>
      <c r="K8" s="56">
        <v>0.0020442</v>
      </c>
      <c r="L8" s="56">
        <v>0.0166387</v>
      </c>
      <c r="M8" s="63">
        <f>0.5*E8/E$7</f>
        <v>0.18221620871495975</v>
      </c>
      <c r="O8" s="101">
        <f t="shared" si="0"/>
        <v>-5.5829595324870445</v>
      </c>
    </row>
    <row r="9" spans="1:15" ht="19.5" customHeight="1">
      <c r="A9" s="25" t="s">
        <v>43</v>
      </c>
      <c r="B9" s="34" t="s">
        <v>32</v>
      </c>
      <c r="C9" s="85">
        <v>20146.44</v>
      </c>
      <c r="D9" s="35">
        <v>19891.21</v>
      </c>
      <c r="E9" s="38">
        <v>28943.67</v>
      </c>
      <c r="F9" s="38">
        <f t="shared" si="1"/>
        <v>2411.9725</v>
      </c>
      <c r="G9" s="36">
        <v>0.0985132</v>
      </c>
      <c r="H9" s="36">
        <v>0.1168106</v>
      </c>
      <c r="I9" s="37">
        <v>0.0760894</v>
      </c>
      <c r="J9" s="37">
        <v>0.0397317</v>
      </c>
      <c r="K9" s="37">
        <v>0.0022703</v>
      </c>
      <c r="L9" s="37">
        <v>0.0012807</v>
      </c>
      <c r="M9" s="64">
        <f>0.4*E9/E$7</f>
        <v>0.476748604649439</v>
      </c>
      <c r="O9" s="101">
        <f t="shared" si="0"/>
        <v>-10.669431880968151</v>
      </c>
    </row>
    <row r="10" spans="1:15" ht="19.5" customHeight="1" thickBot="1">
      <c r="A10" s="39" t="s">
        <v>44</v>
      </c>
      <c r="B10" s="69" t="s">
        <v>33</v>
      </c>
      <c r="C10" s="86">
        <v>5036.563</v>
      </c>
      <c r="D10" s="40">
        <v>45431.72</v>
      </c>
      <c r="E10" s="41">
        <v>82818.99</v>
      </c>
      <c r="F10" s="38">
        <f t="shared" si="1"/>
        <v>6901.5825</v>
      </c>
      <c r="G10" s="42">
        <v>0.2240033</v>
      </c>
      <c r="H10" s="42">
        <v>0.1871121</v>
      </c>
      <c r="I10" s="43">
        <v>0.0786972</v>
      </c>
      <c r="J10" s="43">
        <v>0.1011792</v>
      </c>
      <c r="K10" s="43">
        <v>0.0072384</v>
      </c>
      <c r="L10" s="43">
        <v>0</v>
      </c>
      <c r="M10" s="62">
        <f>0.1*E10/E$7</f>
        <v>0.3410403546006419</v>
      </c>
      <c r="O10" s="101">
        <f t="shared" si="0"/>
        <v>15.388170258053112</v>
      </c>
    </row>
    <row r="11" spans="1:15" ht="19.5" customHeight="1" thickTop="1">
      <c r="A11" s="25" t="s">
        <v>40</v>
      </c>
      <c r="B11" s="110" t="s">
        <v>31</v>
      </c>
      <c r="C11" s="85">
        <v>5036.699</v>
      </c>
      <c r="D11" s="35">
        <v>0.0001</v>
      </c>
      <c r="E11" s="38">
        <v>18.43962</v>
      </c>
      <c r="F11" s="38">
        <f t="shared" si="1"/>
        <v>1.5366350000000002</v>
      </c>
      <c r="G11" s="36">
        <v>0.0199999</v>
      </c>
      <c r="H11" s="36">
        <v>0.088942</v>
      </c>
      <c r="I11" s="37">
        <v>0.0845997</v>
      </c>
      <c r="J11" s="37">
        <v>0.0024065</v>
      </c>
      <c r="K11" s="37">
        <v>0.0059907</v>
      </c>
      <c r="L11" s="37">
        <v>0.0040549</v>
      </c>
      <c r="M11" s="63">
        <f>0.1*E11/E$7</f>
        <v>7.593251914206017E-05</v>
      </c>
      <c r="O11" s="101">
        <f t="shared" si="0"/>
        <v>-0.006402984825568146</v>
      </c>
    </row>
    <row r="12" spans="1:15" ht="19.5" customHeight="1">
      <c r="A12" s="65" t="s">
        <v>29</v>
      </c>
      <c r="B12" s="111"/>
      <c r="C12" s="85">
        <v>5036.589</v>
      </c>
      <c r="D12" s="35">
        <v>235.4558</v>
      </c>
      <c r="E12" s="38">
        <v>3054.044</v>
      </c>
      <c r="F12" s="38">
        <f t="shared" si="1"/>
        <v>254.50366666666665</v>
      </c>
      <c r="G12" s="36">
        <v>0.02</v>
      </c>
      <c r="H12" s="36">
        <v>0.0537382</v>
      </c>
      <c r="I12" s="37">
        <v>0.0558615</v>
      </c>
      <c r="J12" s="37">
        <v>0.012643</v>
      </c>
      <c r="K12" s="37">
        <v>0.0044434</v>
      </c>
      <c r="L12" s="37">
        <v>0.0192098</v>
      </c>
      <c r="M12" s="64">
        <f aca="true" t="shared" si="2" ref="M12:M19">0.1*E12/E$7</f>
        <v>0.012576249103327181</v>
      </c>
      <c r="O12" s="101">
        <f t="shared" si="0"/>
        <v>-0.5189597918570571</v>
      </c>
    </row>
    <row r="13" spans="1:15" ht="19.5" customHeight="1">
      <c r="A13" s="25" t="s">
        <v>30</v>
      </c>
      <c r="B13" s="111"/>
      <c r="C13" s="85">
        <v>5036.652</v>
      </c>
      <c r="D13" s="35">
        <v>6193.228</v>
      </c>
      <c r="E13" s="38">
        <v>9098.645</v>
      </c>
      <c r="F13" s="38">
        <f t="shared" si="1"/>
        <v>758.2204166666667</v>
      </c>
      <c r="G13" s="36">
        <v>0.02</v>
      </c>
      <c r="H13" s="36">
        <v>0.0421322</v>
      </c>
      <c r="I13" s="37">
        <v>0.0486533</v>
      </c>
      <c r="J13" s="37">
        <v>0.0097282</v>
      </c>
      <c r="K13" s="37">
        <v>0.0023938</v>
      </c>
      <c r="L13" s="37">
        <v>0.0186432</v>
      </c>
      <c r="M13" s="64">
        <f t="shared" si="2"/>
        <v>0.03746731416533041</v>
      </c>
      <c r="O13" s="101">
        <f t="shared" si="0"/>
        <v>-1.0142458786724107</v>
      </c>
    </row>
    <row r="14" spans="1:15" ht="19.5" customHeight="1">
      <c r="A14" s="25" t="s">
        <v>39</v>
      </c>
      <c r="B14" s="111"/>
      <c r="C14" s="85">
        <v>5036.61</v>
      </c>
      <c r="D14" s="35">
        <v>11621.46</v>
      </c>
      <c r="E14" s="38">
        <v>13949.64</v>
      </c>
      <c r="F14" s="38">
        <f t="shared" si="1"/>
        <v>1162.47</v>
      </c>
      <c r="G14" s="36">
        <v>0.0269357</v>
      </c>
      <c r="H14" s="36">
        <v>0.0550159</v>
      </c>
      <c r="I14" s="37">
        <v>0.0590086</v>
      </c>
      <c r="J14" s="37">
        <v>0.0114966</v>
      </c>
      <c r="K14" s="37">
        <v>0.0019785</v>
      </c>
      <c r="L14" s="37">
        <v>0.0174678</v>
      </c>
      <c r="M14" s="64">
        <f t="shared" si="2"/>
        <v>0.05744322856571057</v>
      </c>
      <c r="O14" s="101">
        <f t="shared" si="0"/>
        <v>-1.9728838604560959</v>
      </c>
    </row>
    <row r="15" spans="1:15" ht="19.5" customHeight="1" thickBot="1">
      <c r="A15" s="25" t="s">
        <v>45</v>
      </c>
      <c r="B15" s="111"/>
      <c r="C15" s="85">
        <v>5036.717</v>
      </c>
      <c r="D15" s="35">
        <v>16218.9</v>
      </c>
      <c r="E15" s="38">
        <v>18128.96</v>
      </c>
      <c r="F15" s="38">
        <f t="shared" si="1"/>
        <v>1510.7466666666667</v>
      </c>
      <c r="G15" s="36">
        <v>0.0510936</v>
      </c>
      <c r="H15" s="36">
        <v>0.0737686</v>
      </c>
      <c r="I15" s="37">
        <v>0.0700277</v>
      </c>
      <c r="J15" s="37">
        <v>0.0168043</v>
      </c>
      <c r="K15" s="37">
        <v>0.001511</v>
      </c>
      <c r="L15" s="37">
        <v>0.0145743</v>
      </c>
      <c r="M15" s="64">
        <f t="shared" si="2"/>
        <v>0.07465325219422324</v>
      </c>
      <c r="O15" s="101">
        <f t="shared" si="0"/>
        <v>-2.070464250226456</v>
      </c>
    </row>
    <row r="16" spans="1:15" ht="19.5" customHeight="1">
      <c r="A16" s="71" t="s">
        <v>46</v>
      </c>
      <c r="B16" s="118" t="s">
        <v>32</v>
      </c>
      <c r="C16" s="87">
        <v>5036.521</v>
      </c>
      <c r="D16" s="72">
        <v>19891.21</v>
      </c>
      <c r="E16" s="73">
        <v>21604.2</v>
      </c>
      <c r="F16" s="38">
        <f t="shared" si="1"/>
        <v>1800.3500000000001</v>
      </c>
      <c r="G16" s="103">
        <v>0.0726525</v>
      </c>
      <c r="H16" s="103">
        <v>0.0962806</v>
      </c>
      <c r="I16" s="75">
        <v>0.0747114</v>
      </c>
      <c r="J16" s="75">
        <v>0.0249335</v>
      </c>
      <c r="K16" s="75">
        <v>0.0014334</v>
      </c>
      <c r="L16" s="75">
        <v>0.0047977</v>
      </c>
      <c r="M16" s="76">
        <f t="shared" si="2"/>
        <v>0.08896394448740787</v>
      </c>
      <c r="O16" s="101">
        <f t="shared" si="0"/>
        <v>-2.570973726117888</v>
      </c>
    </row>
    <row r="17" spans="1:15" ht="19.5" customHeight="1">
      <c r="A17" s="25" t="s">
        <v>47</v>
      </c>
      <c r="B17" s="113"/>
      <c r="C17" s="85">
        <v>5036.743</v>
      </c>
      <c r="D17" s="35">
        <v>23370.62</v>
      </c>
      <c r="E17" s="38">
        <v>25359.07</v>
      </c>
      <c r="F17" s="38">
        <f t="shared" si="1"/>
        <v>2113.255833333333</v>
      </c>
      <c r="G17" s="36">
        <v>0.0947645</v>
      </c>
      <c r="H17" s="36">
        <v>0.1093129</v>
      </c>
      <c r="I17" s="37">
        <v>0.0759377</v>
      </c>
      <c r="J17" s="37">
        <v>0.0327301</v>
      </c>
      <c r="K17" s="37">
        <v>0.0016608</v>
      </c>
      <c r="L17" s="37">
        <v>0.0010157</v>
      </c>
      <c r="M17" s="64">
        <f t="shared" si="2"/>
        <v>0.10442612527806122</v>
      </c>
      <c r="O17" s="101">
        <f t="shared" si="0"/>
        <v>-1.8582252080068016</v>
      </c>
    </row>
    <row r="18" spans="1:15" ht="19.5" customHeight="1">
      <c r="A18" s="25" t="s">
        <v>48</v>
      </c>
      <c r="B18" s="113"/>
      <c r="C18" s="85">
        <v>5036.521</v>
      </c>
      <c r="D18" s="35">
        <v>27511.17</v>
      </c>
      <c r="E18" s="38">
        <v>30266.18</v>
      </c>
      <c r="F18" s="38">
        <f t="shared" si="1"/>
        <v>2522.181666666667</v>
      </c>
      <c r="G18" s="36">
        <v>0.1038185</v>
      </c>
      <c r="H18" s="36">
        <v>0.1185718</v>
      </c>
      <c r="I18" s="37">
        <v>0.076339</v>
      </c>
      <c r="J18" s="37">
        <v>0.040521</v>
      </c>
      <c r="K18" s="37">
        <v>0.0021889</v>
      </c>
      <c r="L18" s="37">
        <v>0.0004772</v>
      </c>
      <c r="M18" s="64">
        <f t="shared" si="2"/>
        <v>0.12463311566111657</v>
      </c>
      <c r="O18" s="101">
        <f t="shared" si="0"/>
        <v>-2.2489377442355836</v>
      </c>
    </row>
    <row r="19" spans="1:15" ht="19.5" customHeight="1" thickBot="1">
      <c r="A19" s="77" t="s">
        <v>49</v>
      </c>
      <c r="B19" s="119"/>
      <c r="C19" s="88">
        <v>5036.653</v>
      </c>
      <c r="D19" s="78">
        <v>33491.24</v>
      </c>
      <c r="E19" s="79">
        <v>38545.12</v>
      </c>
      <c r="F19" s="38">
        <f t="shared" si="1"/>
        <v>3212.0933333333337</v>
      </c>
      <c r="G19" s="80">
        <v>0.1113081</v>
      </c>
      <c r="H19" s="80">
        <v>0.1318673</v>
      </c>
      <c r="I19" s="81">
        <v>0.0767656</v>
      </c>
      <c r="J19" s="81">
        <v>0.0520124</v>
      </c>
      <c r="K19" s="81">
        <v>0.0032041</v>
      </c>
      <c r="L19" s="81">
        <v>0.0001148</v>
      </c>
      <c r="M19" s="82">
        <f t="shared" si="2"/>
        <v>0.158724966253806</v>
      </c>
      <c r="O19" s="101">
        <f t="shared" si="0"/>
        <v>-3.9913300757504553</v>
      </c>
    </row>
    <row r="20" spans="1:15" ht="19.5" customHeight="1">
      <c r="A20" s="25" t="s">
        <v>50</v>
      </c>
      <c r="B20" s="113" t="s">
        <v>36</v>
      </c>
      <c r="C20" s="85">
        <v>2518.275</v>
      </c>
      <c r="D20" s="35">
        <v>45431.72</v>
      </c>
      <c r="E20" s="38">
        <v>51936.32</v>
      </c>
      <c r="F20" s="38">
        <f t="shared" si="1"/>
        <v>4328.026666666667</v>
      </c>
      <c r="G20" s="100">
        <v>0.1232439</v>
      </c>
      <c r="H20" s="100">
        <v>0.1506715</v>
      </c>
      <c r="I20" s="37">
        <v>0.0773349</v>
      </c>
      <c r="J20" s="37">
        <v>0.0686226</v>
      </c>
      <c r="K20" s="37">
        <v>0.0047218</v>
      </c>
      <c r="L20" s="37">
        <v>0</v>
      </c>
      <c r="M20" s="64">
        <f>0.05*E20/E$7</f>
        <v>0.10693429725146618</v>
      </c>
      <c r="O20" s="101">
        <f t="shared" si="0"/>
        <v>-3.5872540554356465</v>
      </c>
    </row>
    <row r="21" spans="1:15" ht="19.5" customHeight="1">
      <c r="A21" s="25" t="s">
        <v>51</v>
      </c>
      <c r="B21" s="111"/>
      <c r="C21" s="85">
        <v>2014.62</v>
      </c>
      <c r="D21" s="35">
        <v>61178.95</v>
      </c>
      <c r="E21" s="38">
        <v>80971.88</v>
      </c>
      <c r="F21" s="38">
        <f t="shared" si="1"/>
        <v>6747.656666666667</v>
      </c>
      <c r="G21" s="36">
        <v>0.1783521</v>
      </c>
      <c r="H21" s="36">
        <v>0.1773161</v>
      </c>
      <c r="I21" s="37">
        <v>0.0781846</v>
      </c>
      <c r="J21" s="37">
        <v>0.092159</v>
      </c>
      <c r="K21" s="37">
        <v>0.0069732</v>
      </c>
      <c r="L21" s="37">
        <v>0</v>
      </c>
      <c r="M21" s="64">
        <f>0.04*E21/E$7</f>
        <v>0.13337365581435187</v>
      </c>
      <c r="O21" s="101">
        <f t="shared" si="0"/>
        <v>0.1690001613654831</v>
      </c>
    </row>
    <row r="22" spans="1:15" ht="19.5" customHeight="1" thickBot="1">
      <c r="A22" s="39" t="s">
        <v>52</v>
      </c>
      <c r="B22" s="112"/>
      <c r="C22" s="86">
        <v>503.6672</v>
      </c>
      <c r="D22" s="40">
        <v>123638</v>
      </c>
      <c r="E22" s="41">
        <v>244616.9</v>
      </c>
      <c r="F22" s="38">
        <f t="shared" si="1"/>
        <v>20384.741666666665</v>
      </c>
      <c r="G22" s="42">
        <v>0.3914089</v>
      </c>
      <c r="H22" s="42">
        <v>0.238766</v>
      </c>
      <c r="I22" s="43">
        <v>0.0808219</v>
      </c>
      <c r="J22" s="43">
        <v>0.1476832</v>
      </c>
      <c r="K22" s="43">
        <v>0.010261</v>
      </c>
      <c r="L22" s="43">
        <v>0</v>
      </c>
      <c r="M22" s="62">
        <f>0.01*E22/E$7</f>
        <v>0.10073080378945669</v>
      </c>
      <c r="O22" s="101">
        <f t="shared" si="0"/>
        <v>18.806446204340972</v>
      </c>
    </row>
    <row r="23" spans="1:15" ht="19.5" customHeight="1" thickTop="1">
      <c r="A23" s="25" t="s">
        <v>53</v>
      </c>
      <c r="B23" s="110" t="s">
        <v>35</v>
      </c>
      <c r="C23" s="85">
        <v>503.7801</v>
      </c>
      <c r="D23" s="35">
        <v>61178.95</v>
      </c>
      <c r="E23" s="38">
        <v>64149.09</v>
      </c>
      <c r="F23" s="38">
        <f t="shared" si="1"/>
        <v>5345.7575</v>
      </c>
      <c r="G23" s="36">
        <v>0.1383978</v>
      </c>
      <c r="H23" s="36">
        <v>0.1632726</v>
      </c>
      <c r="I23" s="37">
        <v>0.0776702</v>
      </c>
      <c r="J23" s="37">
        <v>0.0794808</v>
      </c>
      <c r="K23" s="37">
        <v>0.0061243</v>
      </c>
      <c r="L23" s="37">
        <v>0</v>
      </c>
      <c r="M23" s="64">
        <f>0.01*E23/E$7</f>
        <v>0.026415956534737373</v>
      </c>
      <c r="O23" s="101">
        <f>(G23-H23)*E23*C23/1000000</f>
        <v>-0.8038797815988414</v>
      </c>
    </row>
    <row r="24" spans="1:15" ht="19.5" customHeight="1">
      <c r="A24" s="25" t="s">
        <v>54</v>
      </c>
      <c r="B24" s="111"/>
      <c r="C24" s="85">
        <v>503.636</v>
      </c>
      <c r="D24" s="35">
        <v>67435.44</v>
      </c>
      <c r="E24" s="38">
        <v>71704.44</v>
      </c>
      <c r="F24" s="38">
        <f t="shared" si="1"/>
        <v>5975.37</v>
      </c>
      <c r="G24" s="36">
        <v>0.1536025</v>
      </c>
      <c r="H24" s="36">
        <v>0.1688343</v>
      </c>
      <c r="I24" s="37">
        <v>0.0778271</v>
      </c>
      <c r="J24" s="37">
        <v>0.0847405</v>
      </c>
      <c r="K24" s="37">
        <v>0.0062668</v>
      </c>
      <c r="L24" s="37">
        <v>0</v>
      </c>
      <c r="M24" s="64">
        <f>0.01*E24/E$7</f>
        <v>0.029527174436732986</v>
      </c>
      <c r="O24" s="101">
        <f aca="true" t="shared" si="3" ref="O24:O30">(G24-H24)*E24*C24/1000000</f>
        <v>-0.5500650390339018</v>
      </c>
    </row>
    <row r="25" spans="1:15" ht="19.5" customHeight="1">
      <c r="A25" s="25" t="s">
        <v>55</v>
      </c>
      <c r="B25" s="111"/>
      <c r="C25" s="85">
        <v>503.5769</v>
      </c>
      <c r="D25" s="35">
        <v>76642.61</v>
      </c>
      <c r="E25" s="38">
        <v>83384.58</v>
      </c>
      <c r="F25" s="38">
        <f t="shared" si="1"/>
        <v>6948.715</v>
      </c>
      <c r="G25" s="36">
        <v>0.1771992</v>
      </c>
      <c r="H25" s="36">
        <v>0.1780899</v>
      </c>
      <c r="I25" s="37">
        <v>0.0782261</v>
      </c>
      <c r="J25" s="37">
        <v>0.0927001</v>
      </c>
      <c r="K25" s="37">
        <v>0.0071638</v>
      </c>
      <c r="L25" s="37">
        <v>0</v>
      </c>
      <c r="M25" s="64">
        <f>0.01*E25/E$7</f>
        <v>0.034336939790530645</v>
      </c>
      <c r="O25" s="101">
        <f t="shared" si="3"/>
        <v>-0.037400981374552486</v>
      </c>
    </row>
    <row r="26" spans="1:15" ht="19.5" customHeight="1" thickBot="1">
      <c r="A26" s="39" t="s">
        <v>56</v>
      </c>
      <c r="B26" s="112"/>
      <c r="C26" s="86">
        <v>503.6274</v>
      </c>
      <c r="D26" s="40">
        <v>91386.82</v>
      </c>
      <c r="E26" s="41">
        <v>104654.9</v>
      </c>
      <c r="F26" s="38">
        <f t="shared" si="1"/>
        <v>8721.241666666667</v>
      </c>
      <c r="G26" s="42">
        <v>0.220726</v>
      </c>
      <c r="H26" s="42">
        <v>0.1911219</v>
      </c>
      <c r="I26" s="43">
        <v>0.0787119</v>
      </c>
      <c r="J26" s="43">
        <v>0.1045842</v>
      </c>
      <c r="K26" s="43">
        <v>0.0078259</v>
      </c>
      <c r="L26" s="43">
        <v>0</v>
      </c>
      <c r="M26" s="62">
        <f>0.01*E26/E$7</f>
        <v>0.043095845779687385</v>
      </c>
      <c r="O26" s="101">
        <f t="shared" si="3"/>
        <v>1.5603455244623512</v>
      </c>
    </row>
    <row r="27" spans="1:15" ht="19.5" customHeight="1" thickTop="1">
      <c r="A27" s="8" t="s">
        <v>57</v>
      </c>
      <c r="B27" s="110" t="s">
        <v>34</v>
      </c>
      <c r="C27" s="85">
        <v>453.3009</v>
      </c>
      <c r="D27" s="35">
        <v>123638</v>
      </c>
      <c r="E27" s="38">
        <v>180523.1</v>
      </c>
      <c r="F27" s="38">
        <f t="shared" si="1"/>
        <v>15043.591666666667</v>
      </c>
      <c r="G27" s="36">
        <v>0.3133825</v>
      </c>
      <c r="H27" s="36">
        <v>0.2245512</v>
      </c>
      <c r="I27" s="37">
        <v>0.0798153</v>
      </c>
      <c r="J27" s="37">
        <v>0.13536</v>
      </c>
      <c r="K27" s="37">
        <v>0.009376</v>
      </c>
      <c r="L27" s="37">
        <v>0</v>
      </c>
      <c r="M27" s="64">
        <f>0.009*E27/E$7</f>
        <v>0.06690385361358116</v>
      </c>
      <c r="O27" s="101">
        <f t="shared" si="3"/>
        <v>7.269179311809987</v>
      </c>
    </row>
    <row r="28" spans="1:15" ht="19.5" customHeight="1">
      <c r="A28" s="8" t="s">
        <v>58</v>
      </c>
      <c r="B28" s="111"/>
      <c r="C28" s="85">
        <v>45.32983</v>
      </c>
      <c r="D28" s="35">
        <v>362215.6</v>
      </c>
      <c r="E28" s="38">
        <v>560560.1</v>
      </c>
      <c r="F28" s="38">
        <f t="shared" si="1"/>
        <v>46713.34166666667</v>
      </c>
      <c r="G28" s="36">
        <v>0.5116375</v>
      </c>
      <c r="H28" s="36">
        <v>0.2743492</v>
      </c>
      <c r="I28" s="37">
        <v>0.0817308</v>
      </c>
      <c r="J28" s="37">
        <v>0.1792899</v>
      </c>
      <c r="K28" s="37">
        <v>0.0133286</v>
      </c>
      <c r="L28" s="37">
        <v>0</v>
      </c>
      <c r="M28" s="64">
        <f>0.0009*E28/E$7</f>
        <v>0.020774976095587996</v>
      </c>
      <c r="O28" s="101">
        <f t="shared" si="3"/>
        <v>6.029518017065662</v>
      </c>
    </row>
    <row r="29" spans="1:15" ht="19.5" customHeight="1">
      <c r="A29" s="8" t="s">
        <v>59</v>
      </c>
      <c r="B29" s="111"/>
      <c r="C29" s="90">
        <v>4.595098</v>
      </c>
      <c r="D29" s="60">
        <v>1289405</v>
      </c>
      <c r="E29" s="61">
        <v>2353074</v>
      </c>
      <c r="F29" s="38">
        <f t="shared" si="1"/>
        <v>196089.5</v>
      </c>
      <c r="G29" s="36">
        <v>0.6</v>
      </c>
      <c r="H29" s="36">
        <v>0.2635448</v>
      </c>
      <c r="I29" s="37">
        <v>0.0838882</v>
      </c>
      <c r="J29" s="37">
        <v>0.169176</v>
      </c>
      <c r="K29" s="37">
        <v>0.0104805</v>
      </c>
      <c r="L29" s="37">
        <v>0</v>
      </c>
      <c r="M29" s="64">
        <f>0.00009*E29/E$7</f>
        <v>0.008720751994505074</v>
      </c>
      <c r="O29" s="101">
        <f t="shared" si="3"/>
        <v>3.637957390184017</v>
      </c>
    </row>
    <row r="30" spans="1:15" ht="19.5" customHeight="1" thickBot="1">
      <c r="A30" s="16" t="s">
        <v>60</v>
      </c>
      <c r="B30" s="112"/>
      <c r="C30" s="89">
        <v>0.4414075</v>
      </c>
      <c r="D30" s="59">
        <v>5873817</v>
      </c>
      <c r="E30" s="57">
        <v>11700000</v>
      </c>
      <c r="F30" s="41">
        <f t="shared" si="1"/>
        <v>975000</v>
      </c>
      <c r="G30" s="42">
        <v>0.6</v>
      </c>
      <c r="H30" s="42">
        <v>0.2370428</v>
      </c>
      <c r="I30" s="43">
        <v>0.0858934</v>
      </c>
      <c r="J30" s="43">
        <v>0.1424219</v>
      </c>
      <c r="K30" s="43">
        <v>0.0087274</v>
      </c>
      <c r="L30" s="43">
        <v>0</v>
      </c>
      <c r="M30" s="62">
        <f>0.00001*E30/E$7</f>
        <v>0.0048179435040532495</v>
      </c>
      <c r="O30" s="101">
        <f t="shared" si="3"/>
        <v>1.8744807540303001</v>
      </c>
    </row>
    <row r="31" spans="4:13" ht="13.5" thickTop="1">
      <c r="D31" s="17"/>
      <c r="E31" s="17"/>
      <c r="F31" s="17"/>
      <c r="G31" s="17"/>
      <c r="H31" s="17"/>
      <c r="I31" s="17"/>
      <c r="J31" s="17"/>
      <c r="K31" s="17"/>
      <c r="L31" s="17"/>
      <c r="M31" s="17"/>
    </row>
    <row r="32" spans="4:13" ht="12.75">
      <c r="D32" s="17"/>
      <c r="E32" s="17"/>
      <c r="F32" s="17"/>
      <c r="G32" s="17"/>
      <c r="H32" s="17"/>
      <c r="I32" s="17"/>
      <c r="J32" s="17"/>
      <c r="K32" s="17"/>
      <c r="L32" s="17"/>
      <c r="M32" s="17"/>
    </row>
    <row r="33" spans="4:13" ht="12.75">
      <c r="D33" s="17"/>
      <c r="E33" s="17"/>
      <c r="F33" s="17"/>
      <c r="G33" s="17"/>
      <c r="H33" s="17"/>
      <c r="I33" s="17"/>
      <c r="J33" s="17"/>
      <c r="K33" s="17"/>
      <c r="L33" s="17"/>
      <c r="M33" s="17"/>
    </row>
    <row r="34" spans="4:13" ht="12.75">
      <c r="D34" s="17"/>
      <c r="E34" s="17"/>
      <c r="F34" s="17"/>
      <c r="G34" s="17"/>
      <c r="H34" s="17"/>
      <c r="I34" s="17"/>
      <c r="J34" s="17"/>
      <c r="K34" s="17"/>
      <c r="L34" s="17"/>
      <c r="M34" s="17"/>
    </row>
    <row r="35" spans="4:13" ht="12.75">
      <c r="D35" s="17"/>
      <c r="E35" s="17"/>
      <c r="F35" s="17"/>
      <c r="G35" s="17"/>
      <c r="H35" s="17"/>
      <c r="I35" s="17"/>
      <c r="J35" s="17"/>
      <c r="K35" s="17"/>
      <c r="L35" s="17"/>
      <c r="M35" s="17"/>
    </row>
    <row r="36" spans="4:13" ht="12.75">
      <c r="D36" s="17"/>
      <c r="E36" s="17"/>
      <c r="F36" s="17"/>
      <c r="G36" s="17"/>
      <c r="H36" s="17"/>
      <c r="I36" s="17"/>
      <c r="J36" s="17"/>
      <c r="K36" s="17"/>
      <c r="L36" s="17"/>
      <c r="M36" s="17"/>
    </row>
    <row r="37" spans="4:13" ht="12.75">
      <c r="D37" s="17"/>
      <c r="E37" s="17"/>
      <c r="F37" s="17"/>
      <c r="G37" s="17"/>
      <c r="H37" s="17"/>
      <c r="I37" s="17"/>
      <c r="J37" s="17"/>
      <c r="K37" s="17"/>
      <c r="L37" s="17"/>
      <c r="M37" s="17"/>
    </row>
    <row r="38" spans="4:13" ht="12.75">
      <c r="D38" s="17"/>
      <c r="E38" s="17"/>
      <c r="F38" s="17"/>
      <c r="G38" s="17"/>
      <c r="H38" s="17"/>
      <c r="I38" s="17"/>
      <c r="J38" s="17"/>
      <c r="K38" s="17"/>
      <c r="L38" s="17"/>
      <c r="M38" s="17"/>
    </row>
    <row r="39" spans="4:13" ht="12.75">
      <c r="D39" s="17"/>
      <c r="E39" s="17"/>
      <c r="F39" s="17"/>
      <c r="G39" s="17"/>
      <c r="H39" s="17"/>
      <c r="I39" s="17"/>
      <c r="J39" s="17"/>
      <c r="K39" s="17"/>
      <c r="L39" s="17"/>
      <c r="M39" s="17"/>
    </row>
    <row r="40" spans="4:13" ht="12.75">
      <c r="D40" s="17"/>
      <c r="E40" s="17"/>
      <c r="F40" s="17"/>
      <c r="G40" s="17"/>
      <c r="H40" s="17"/>
      <c r="I40" s="17"/>
      <c r="J40" s="17"/>
      <c r="K40" s="17"/>
      <c r="L40" s="17"/>
      <c r="M40" s="17"/>
    </row>
    <row r="41" spans="4:13" ht="12.75">
      <c r="D41" s="17"/>
      <c r="E41" s="17"/>
      <c r="F41" s="17"/>
      <c r="G41" s="17"/>
      <c r="H41" s="17"/>
      <c r="I41" s="17"/>
      <c r="J41" s="17"/>
      <c r="K41" s="17"/>
      <c r="L41" s="17"/>
      <c r="M41" s="17"/>
    </row>
    <row r="42" spans="4:13" ht="12.75">
      <c r="D42" s="17"/>
      <c r="E42" s="17"/>
      <c r="F42" s="17"/>
      <c r="G42" s="17"/>
      <c r="H42" s="17"/>
      <c r="I42" s="17"/>
      <c r="J42" s="17"/>
      <c r="K42" s="17"/>
      <c r="L42" s="17"/>
      <c r="M42" s="17"/>
    </row>
    <row r="43" spans="4:13" ht="12.75">
      <c r="D43" s="17"/>
      <c r="E43" s="17"/>
      <c r="F43" s="17"/>
      <c r="G43" s="17"/>
      <c r="H43" s="17"/>
      <c r="I43" s="17"/>
      <c r="J43" s="17"/>
      <c r="K43" s="17"/>
      <c r="L43" s="17"/>
      <c r="M43" s="17"/>
    </row>
    <row r="44" spans="4:13" ht="12.75">
      <c r="D44" s="17"/>
      <c r="E44" s="17"/>
      <c r="F44" s="17"/>
      <c r="G44" s="17"/>
      <c r="H44" s="17"/>
      <c r="I44" s="17"/>
      <c r="J44" s="17"/>
      <c r="K44" s="17"/>
      <c r="L44" s="17"/>
      <c r="M44" s="17"/>
    </row>
    <row r="45" spans="4:13" ht="12.75">
      <c r="D45" s="17"/>
      <c r="E45" s="17"/>
      <c r="F45" s="17"/>
      <c r="G45" s="17"/>
      <c r="H45" s="17"/>
      <c r="I45" s="17"/>
      <c r="J45" s="17"/>
      <c r="K45" s="17"/>
      <c r="L45" s="17"/>
      <c r="M45" s="17"/>
    </row>
    <row r="46" spans="4:13" ht="12.75">
      <c r="D46" s="17"/>
      <c r="E46" s="17"/>
      <c r="F46" s="17"/>
      <c r="G46" s="17"/>
      <c r="H46" s="17"/>
      <c r="I46" s="17"/>
      <c r="J46" s="17"/>
      <c r="K46" s="17"/>
      <c r="L46" s="17"/>
      <c r="M46" s="17"/>
    </row>
    <row r="47" spans="4:13" ht="12.75">
      <c r="D47" s="17"/>
      <c r="E47" s="17"/>
      <c r="F47" s="17"/>
      <c r="G47" s="17"/>
      <c r="H47" s="17"/>
      <c r="I47" s="17"/>
      <c r="J47" s="17"/>
      <c r="K47" s="17"/>
      <c r="L47" s="17"/>
      <c r="M47" s="17"/>
    </row>
    <row r="48" spans="4:13" ht="12.75">
      <c r="D48" s="17"/>
      <c r="E48" s="17"/>
      <c r="F48" s="17"/>
      <c r="G48" s="17"/>
      <c r="H48" s="17"/>
      <c r="I48" s="17"/>
      <c r="J48" s="17"/>
      <c r="K48" s="17"/>
      <c r="L48" s="17"/>
      <c r="M48" s="17"/>
    </row>
    <row r="49" spans="4:13" ht="12.75">
      <c r="D49" s="17"/>
      <c r="E49" s="17"/>
      <c r="F49" s="17"/>
      <c r="G49" s="17"/>
      <c r="H49" s="17"/>
      <c r="I49" s="17"/>
      <c r="J49" s="17"/>
      <c r="K49" s="17"/>
      <c r="L49" s="17"/>
      <c r="M49" s="17"/>
    </row>
    <row r="50" spans="4:13" ht="12.75">
      <c r="D50" s="17"/>
      <c r="E50" s="17"/>
      <c r="F50" s="17"/>
      <c r="G50" s="17"/>
      <c r="H50" s="17"/>
      <c r="I50" s="17"/>
      <c r="J50" s="17"/>
      <c r="K50" s="17"/>
      <c r="L50" s="17"/>
      <c r="M50" s="17"/>
    </row>
    <row r="51" spans="4:13" ht="12.75">
      <c r="D51" s="17"/>
      <c r="E51" s="17"/>
      <c r="F51" s="17"/>
      <c r="G51" s="17"/>
      <c r="H51" s="17"/>
      <c r="I51" s="17"/>
      <c r="J51" s="17"/>
      <c r="K51" s="17"/>
      <c r="L51" s="17"/>
      <c r="M51" s="17"/>
    </row>
    <row r="52" spans="4:13" ht="12.75">
      <c r="D52" s="17"/>
      <c r="E52" s="17"/>
      <c r="F52" s="17"/>
      <c r="G52" s="17"/>
      <c r="H52" s="17"/>
      <c r="I52" s="17"/>
      <c r="J52" s="17"/>
      <c r="K52" s="17"/>
      <c r="L52" s="17"/>
      <c r="M52" s="17"/>
    </row>
    <row r="53" spans="4:13" ht="12.75">
      <c r="D53" s="17"/>
      <c r="E53" s="17"/>
      <c r="F53" s="17"/>
      <c r="G53" s="17"/>
      <c r="H53" s="17"/>
      <c r="I53" s="17"/>
      <c r="J53" s="17"/>
      <c r="K53" s="17"/>
      <c r="L53" s="17"/>
      <c r="M53" s="17"/>
    </row>
    <row r="54" spans="4:13" ht="12.75">
      <c r="D54" s="17"/>
      <c r="E54" s="17"/>
      <c r="F54" s="17"/>
      <c r="G54" s="17"/>
      <c r="H54" s="17"/>
      <c r="I54" s="17"/>
      <c r="J54" s="17"/>
      <c r="K54" s="17"/>
      <c r="L54" s="17"/>
      <c r="M54" s="17"/>
    </row>
    <row r="55" spans="4:13" ht="12.75">
      <c r="D55" s="17"/>
      <c r="E55" s="17"/>
      <c r="F55" s="17"/>
      <c r="G55" s="17"/>
      <c r="H55" s="17"/>
      <c r="I55" s="17"/>
      <c r="J55" s="17"/>
      <c r="K55" s="17"/>
      <c r="L55" s="17"/>
      <c r="M55" s="17"/>
    </row>
    <row r="56" spans="4:13" ht="12.75">
      <c r="D56" s="17"/>
      <c r="E56" s="17"/>
      <c r="F56" s="17"/>
      <c r="G56" s="17"/>
      <c r="H56" s="17"/>
      <c r="I56" s="17"/>
      <c r="J56" s="17"/>
      <c r="K56" s="17"/>
      <c r="L56" s="17"/>
      <c r="M56" s="17"/>
    </row>
    <row r="57" spans="4:13" ht="12.75">
      <c r="D57" s="17"/>
      <c r="E57" s="17"/>
      <c r="F57" s="17"/>
      <c r="G57" s="17"/>
      <c r="H57" s="17"/>
      <c r="I57" s="17"/>
      <c r="J57" s="17"/>
      <c r="K57" s="17"/>
      <c r="L57" s="17"/>
      <c r="M57" s="17"/>
    </row>
    <row r="58" spans="4:13" ht="12.75">
      <c r="D58" s="17"/>
      <c r="E58" s="17"/>
      <c r="F58" s="17"/>
      <c r="G58" s="17"/>
      <c r="H58" s="17"/>
      <c r="I58" s="17"/>
      <c r="J58" s="17"/>
      <c r="K58" s="17"/>
      <c r="L58" s="17"/>
      <c r="M58" s="17"/>
    </row>
    <row r="59" spans="4:13" ht="12.75">
      <c r="D59" s="17"/>
      <c r="E59" s="17"/>
      <c r="F59" s="17"/>
      <c r="G59" s="17"/>
      <c r="H59" s="17"/>
      <c r="I59" s="17"/>
      <c r="J59" s="17"/>
      <c r="K59" s="17"/>
      <c r="L59" s="17"/>
      <c r="M59" s="17"/>
    </row>
    <row r="60" spans="4:13" ht="12.75">
      <c r="D60" s="17"/>
      <c r="E60" s="17"/>
      <c r="F60" s="17"/>
      <c r="G60" s="17"/>
      <c r="H60" s="17"/>
      <c r="I60" s="17"/>
      <c r="J60" s="17"/>
      <c r="K60" s="17"/>
      <c r="L60" s="17"/>
      <c r="M60" s="17"/>
    </row>
    <row r="61" spans="4:13" ht="12.75">
      <c r="D61" s="17"/>
      <c r="E61" s="17"/>
      <c r="F61" s="17"/>
      <c r="G61" s="17"/>
      <c r="H61" s="17"/>
      <c r="I61" s="17"/>
      <c r="J61" s="17"/>
      <c r="K61" s="17"/>
      <c r="L61" s="17"/>
      <c r="M61" s="17"/>
    </row>
    <row r="62" spans="4:13" ht="12.75">
      <c r="D62" s="17"/>
      <c r="E62" s="17"/>
      <c r="F62" s="17"/>
      <c r="G62" s="17"/>
      <c r="H62" s="17"/>
      <c r="I62" s="17"/>
      <c r="J62" s="17"/>
      <c r="K62" s="17"/>
      <c r="L62" s="17"/>
      <c r="M62" s="17"/>
    </row>
    <row r="63" spans="4:13" ht="12.75">
      <c r="D63" s="17"/>
      <c r="E63" s="17"/>
      <c r="F63" s="17"/>
      <c r="G63" s="17"/>
      <c r="H63" s="17"/>
      <c r="I63" s="17"/>
      <c r="J63" s="17"/>
      <c r="K63" s="17"/>
      <c r="L63" s="17"/>
      <c r="M63" s="17"/>
    </row>
    <row r="64" spans="4:13" ht="12.75">
      <c r="D64" s="17"/>
      <c r="E64" s="17"/>
      <c r="F64" s="17"/>
      <c r="G64" s="17"/>
      <c r="H64" s="17"/>
      <c r="I64" s="17"/>
      <c r="J64" s="17"/>
      <c r="K64" s="17"/>
      <c r="L64" s="17"/>
      <c r="M64" s="17"/>
    </row>
    <row r="65" spans="4:13" ht="12.75">
      <c r="D65" s="17"/>
      <c r="E65" s="17"/>
      <c r="F65" s="17"/>
      <c r="G65" s="17"/>
      <c r="H65" s="17"/>
      <c r="I65" s="17"/>
      <c r="J65" s="17"/>
      <c r="K65" s="17"/>
      <c r="L65" s="17"/>
      <c r="M65" s="17"/>
    </row>
    <row r="66" spans="4:13" ht="12.75">
      <c r="D66" s="17"/>
      <c r="E66" s="17"/>
      <c r="F66" s="17"/>
      <c r="G66" s="17"/>
      <c r="H66" s="17"/>
      <c r="I66" s="17"/>
      <c r="J66" s="17"/>
      <c r="K66" s="17"/>
      <c r="L66" s="17"/>
      <c r="M66" s="17"/>
    </row>
    <row r="67" spans="4:13" ht="12.75">
      <c r="D67" s="17"/>
      <c r="E67" s="17"/>
      <c r="F67" s="17"/>
      <c r="G67" s="17"/>
      <c r="H67" s="17"/>
      <c r="I67" s="17"/>
      <c r="J67" s="17"/>
      <c r="K67" s="17"/>
      <c r="L67" s="17"/>
      <c r="M67" s="17"/>
    </row>
    <row r="68" spans="4:13" ht="12.75">
      <c r="D68" s="17"/>
      <c r="E68" s="17"/>
      <c r="F68" s="17"/>
      <c r="G68" s="17"/>
      <c r="H68" s="17"/>
      <c r="I68" s="17"/>
      <c r="J68" s="17"/>
      <c r="K68" s="17"/>
      <c r="L68" s="17"/>
      <c r="M68" s="17"/>
    </row>
    <row r="69" spans="4:13" ht="12.75">
      <c r="D69" s="17"/>
      <c r="E69" s="17"/>
      <c r="F69" s="17"/>
      <c r="G69" s="17"/>
      <c r="H69" s="17"/>
      <c r="I69" s="17"/>
      <c r="J69" s="17"/>
      <c r="K69" s="17"/>
      <c r="L69" s="17"/>
      <c r="M69" s="17"/>
    </row>
    <row r="70" spans="4:13" ht="12.75">
      <c r="D70" s="17"/>
      <c r="E70" s="17"/>
      <c r="F70" s="17"/>
      <c r="G70" s="17"/>
      <c r="H70" s="17"/>
      <c r="I70" s="17"/>
      <c r="J70" s="17"/>
      <c r="K70" s="17"/>
      <c r="L70" s="17"/>
      <c r="M70" s="17"/>
    </row>
    <row r="71" spans="4:13" ht="12.75">
      <c r="D71" s="17"/>
      <c r="E71" s="17"/>
      <c r="F71" s="17"/>
      <c r="G71" s="17"/>
      <c r="H71" s="17"/>
      <c r="I71" s="17"/>
      <c r="J71" s="17"/>
      <c r="K71" s="17"/>
      <c r="L71" s="17"/>
      <c r="M71" s="17"/>
    </row>
    <row r="72" spans="4:13" ht="12.75">
      <c r="D72" s="17"/>
      <c r="E72" s="17"/>
      <c r="F72" s="17"/>
      <c r="G72" s="17"/>
      <c r="H72" s="17"/>
      <c r="I72" s="17"/>
      <c r="J72" s="17"/>
      <c r="K72" s="17"/>
      <c r="L72" s="17"/>
      <c r="M72" s="17"/>
    </row>
    <row r="73" spans="4:13" ht="12.75">
      <c r="D73" s="17"/>
      <c r="E73" s="17"/>
      <c r="F73" s="17"/>
      <c r="G73" s="17"/>
      <c r="H73" s="17"/>
      <c r="I73" s="17"/>
      <c r="J73" s="17"/>
      <c r="K73" s="17"/>
      <c r="L73" s="17"/>
      <c r="M73" s="17"/>
    </row>
    <row r="74" spans="4:13" ht="12.75">
      <c r="D74" s="17"/>
      <c r="E74" s="17"/>
      <c r="F74" s="17"/>
      <c r="G74" s="17"/>
      <c r="H74" s="17"/>
      <c r="I74" s="17"/>
      <c r="J74" s="17"/>
      <c r="K74" s="17"/>
      <c r="L74" s="17"/>
      <c r="M74" s="17"/>
    </row>
    <row r="75" spans="4:13" ht="12.75">
      <c r="D75" s="17"/>
      <c r="E75" s="17"/>
      <c r="F75" s="17"/>
      <c r="G75" s="17"/>
      <c r="H75" s="17"/>
      <c r="I75" s="17"/>
      <c r="J75" s="17"/>
      <c r="K75" s="17"/>
      <c r="L75" s="17"/>
      <c r="M75" s="17"/>
    </row>
    <row r="76" spans="4:13" ht="12.75">
      <c r="D76" s="17"/>
      <c r="E76" s="17"/>
      <c r="F76" s="17"/>
      <c r="G76" s="17"/>
      <c r="H76" s="17"/>
      <c r="I76" s="17"/>
      <c r="J76" s="17"/>
      <c r="K76" s="17"/>
      <c r="L76" s="17"/>
      <c r="M76" s="17"/>
    </row>
    <row r="77" spans="4:13" ht="12.75">
      <c r="D77" s="17"/>
      <c r="E77" s="17"/>
      <c r="F77" s="17"/>
      <c r="G77" s="17"/>
      <c r="H77" s="17"/>
      <c r="I77" s="17"/>
      <c r="J77" s="17"/>
      <c r="K77" s="17"/>
      <c r="L77" s="17"/>
      <c r="M77" s="17"/>
    </row>
    <row r="78" spans="4:13" ht="12.75">
      <c r="D78" s="17"/>
      <c r="E78" s="17"/>
      <c r="F78" s="17"/>
      <c r="G78" s="17"/>
      <c r="H78" s="17"/>
      <c r="I78" s="17"/>
      <c r="J78" s="17"/>
      <c r="K78" s="17"/>
      <c r="L78" s="17"/>
      <c r="M78" s="17"/>
    </row>
    <row r="79" spans="4:13" ht="12.75">
      <c r="D79" s="17"/>
      <c r="E79" s="17"/>
      <c r="F79" s="17"/>
      <c r="G79" s="17"/>
      <c r="H79" s="17"/>
      <c r="I79" s="17"/>
      <c r="J79" s="17"/>
      <c r="K79" s="17"/>
      <c r="L79" s="17"/>
      <c r="M79" s="17"/>
    </row>
    <row r="80" spans="4:13" ht="12.75">
      <c r="D80" s="17"/>
      <c r="E80" s="17"/>
      <c r="F80" s="17"/>
      <c r="G80" s="17"/>
      <c r="H80" s="17"/>
      <c r="I80" s="17"/>
      <c r="J80" s="17"/>
      <c r="K80" s="17"/>
      <c r="L80" s="17"/>
      <c r="M80" s="17"/>
    </row>
    <row r="81" spans="4:13" ht="12.75">
      <c r="D81" s="17"/>
      <c r="E81" s="17"/>
      <c r="F81" s="17"/>
      <c r="G81" s="17"/>
      <c r="H81" s="17"/>
      <c r="I81" s="17"/>
      <c r="J81" s="17"/>
      <c r="K81" s="17"/>
      <c r="L81" s="17"/>
      <c r="M81" s="17"/>
    </row>
    <row r="82" spans="4:13" ht="12.75">
      <c r="D82" s="17"/>
      <c r="E82" s="17"/>
      <c r="F82" s="17"/>
      <c r="G82" s="17"/>
      <c r="H82" s="17"/>
      <c r="I82" s="17"/>
      <c r="J82" s="17"/>
      <c r="K82" s="17"/>
      <c r="L82" s="17"/>
      <c r="M82" s="17"/>
    </row>
    <row r="83" spans="4:13" ht="12.75">
      <c r="D83" s="17"/>
      <c r="E83" s="17"/>
      <c r="F83" s="17"/>
      <c r="G83" s="17"/>
      <c r="H83" s="17"/>
      <c r="I83" s="17"/>
      <c r="J83" s="17"/>
      <c r="K83" s="17"/>
      <c r="L83" s="17"/>
      <c r="M83" s="17"/>
    </row>
    <row r="84" spans="4:13" ht="12.75">
      <c r="D84" s="17"/>
      <c r="E84" s="17"/>
      <c r="F84" s="17"/>
      <c r="G84" s="17"/>
      <c r="H84" s="17"/>
      <c r="I84" s="17"/>
      <c r="J84" s="17"/>
      <c r="K84" s="17"/>
      <c r="L84" s="17"/>
      <c r="M84" s="17"/>
    </row>
    <row r="85" spans="4:13" ht="12.75">
      <c r="D85" s="17"/>
      <c r="E85" s="17"/>
      <c r="F85" s="17"/>
      <c r="G85" s="17"/>
      <c r="H85" s="17"/>
      <c r="I85" s="17"/>
      <c r="J85" s="17"/>
      <c r="K85" s="17"/>
      <c r="L85" s="17"/>
      <c r="M85" s="17"/>
    </row>
    <row r="86" spans="4:13" ht="12.75">
      <c r="D86" s="17"/>
      <c r="E86" s="17"/>
      <c r="F86" s="17"/>
      <c r="G86" s="17"/>
      <c r="H86" s="17"/>
      <c r="I86" s="17"/>
      <c r="J86" s="17"/>
      <c r="K86" s="17"/>
      <c r="L86" s="17"/>
      <c r="M86" s="17"/>
    </row>
    <row r="87" spans="4:13" ht="12.75">
      <c r="D87" s="17"/>
      <c r="E87" s="17"/>
      <c r="F87" s="17"/>
      <c r="G87" s="17"/>
      <c r="H87" s="17"/>
      <c r="I87" s="17"/>
      <c r="J87" s="17"/>
      <c r="K87" s="17"/>
      <c r="L87" s="17"/>
      <c r="M87" s="17"/>
    </row>
    <row r="88" spans="4:13" ht="12.75">
      <c r="D88" s="17"/>
      <c r="E88" s="17"/>
      <c r="F88" s="17"/>
      <c r="G88" s="17"/>
      <c r="H88" s="17"/>
      <c r="I88" s="17"/>
      <c r="J88" s="17"/>
      <c r="K88" s="17"/>
      <c r="L88" s="17"/>
      <c r="M88" s="17"/>
    </row>
    <row r="89" spans="4:13" ht="12.75">
      <c r="D89" s="17"/>
      <c r="E89" s="17"/>
      <c r="F89" s="17"/>
      <c r="G89" s="17"/>
      <c r="H89" s="17"/>
      <c r="I89" s="17"/>
      <c r="J89" s="17"/>
      <c r="K89" s="17"/>
      <c r="L89" s="17"/>
      <c r="M89" s="17"/>
    </row>
    <row r="90" spans="4:13" ht="12.75">
      <c r="D90" s="17"/>
      <c r="E90" s="17"/>
      <c r="F90" s="17"/>
      <c r="G90" s="17"/>
      <c r="H90" s="17"/>
      <c r="I90" s="17"/>
      <c r="J90" s="17"/>
      <c r="K90" s="17"/>
      <c r="L90" s="17"/>
      <c r="M90" s="17"/>
    </row>
    <row r="91" spans="4:13" ht="12.75">
      <c r="D91" s="17"/>
      <c r="E91" s="17"/>
      <c r="F91" s="17"/>
      <c r="G91" s="17"/>
      <c r="H91" s="17"/>
      <c r="I91" s="17"/>
      <c r="J91" s="17"/>
      <c r="K91" s="17"/>
      <c r="L91" s="17"/>
      <c r="M91" s="17"/>
    </row>
    <row r="92" spans="4:13" ht="12.75">
      <c r="D92" s="17"/>
      <c r="E92" s="17"/>
      <c r="F92" s="17"/>
      <c r="G92" s="17"/>
      <c r="H92" s="17"/>
      <c r="I92" s="17"/>
      <c r="J92" s="17"/>
      <c r="K92" s="17"/>
      <c r="L92" s="17"/>
      <c r="M92" s="17"/>
    </row>
    <row r="93" spans="4:13" ht="12.75">
      <c r="D93" s="17"/>
      <c r="E93" s="17"/>
      <c r="F93" s="17"/>
      <c r="G93" s="17"/>
      <c r="H93" s="17"/>
      <c r="I93" s="17"/>
      <c r="J93" s="17"/>
      <c r="K93" s="17"/>
      <c r="L93" s="17"/>
      <c r="M93" s="17"/>
    </row>
    <row r="94" spans="4:13" ht="12.75">
      <c r="D94" s="17"/>
      <c r="E94" s="17"/>
      <c r="F94" s="17"/>
      <c r="G94" s="17"/>
      <c r="H94" s="17"/>
      <c r="I94" s="17"/>
      <c r="J94" s="17"/>
      <c r="K94" s="17"/>
      <c r="L94" s="17"/>
      <c r="M94" s="17"/>
    </row>
    <row r="95" spans="4:13" ht="12.75">
      <c r="D95" s="17"/>
      <c r="E95" s="17"/>
      <c r="F95" s="17"/>
      <c r="G95" s="17"/>
      <c r="H95" s="17"/>
      <c r="I95" s="17"/>
      <c r="J95" s="17"/>
      <c r="K95" s="17"/>
      <c r="L95" s="17"/>
      <c r="M95" s="17"/>
    </row>
    <row r="96" spans="4:13" ht="12.75">
      <c r="D96" s="17"/>
      <c r="E96" s="17"/>
      <c r="F96" s="17"/>
      <c r="G96" s="17"/>
      <c r="H96" s="17"/>
      <c r="I96" s="17"/>
      <c r="J96" s="17"/>
      <c r="K96" s="17"/>
      <c r="L96" s="17"/>
      <c r="M96" s="17"/>
    </row>
    <row r="97" spans="4:13" ht="12.75">
      <c r="D97" s="17"/>
      <c r="E97" s="17"/>
      <c r="F97" s="17"/>
      <c r="G97" s="17"/>
      <c r="H97" s="17"/>
      <c r="I97" s="17"/>
      <c r="J97" s="17"/>
      <c r="K97" s="17"/>
      <c r="L97" s="17"/>
      <c r="M97" s="17"/>
    </row>
    <row r="98" spans="4:13" ht="12.75">
      <c r="D98" s="17"/>
      <c r="E98" s="17"/>
      <c r="F98" s="17"/>
      <c r="G98" s="17"/>
      <c r="H98" s="17"/>
      <c r="I98" s="17"/>
      <c r="J98" s="17"/>
      <c r="K98" s="17"/>
      <c r="L98" s="17"/>
      <c r="M98" s="17"/>
    </row>
    <row r="99" spans="4:13" ht="12.75">
      <c r="D99" s="17"/>
      <c r="E99" s="17"/>
      <c r="F99" s="17"/>
      <c r="G99" s="17"/>
      <c r="H99" s="17"/>
      <c r="I99" s="17"/>
      <c r="J99" s="17"/>
      <c r="K99" s="17"/>
      <c r="L99" s="17"/>
      <c r="M99" s="17"/>
    </row>
    <row r="100" spans="4:13" ht="12.75">
      <c r="D100" s="17"/>
      <c r="E100" s="17"/>
      <c r="F100" s="17"/>
      <c r="G100" s="17"/>
      <c r="H100" s="17"/>
      <c r="I100" s="17"/>
      <c r="J100" s="17"/>
      <c r="K100" s="17"/>
      <c r="L100" s="17"/>
      <c r="M100" s="17"/>
    </row>
    <row r="101" spans="4:13" ht="12.75">
      <c r="D101" s="17"/>
      <c r="E101" s="17"/>
      <c r="F101" s="17"/>
      <c r="G101" s="17"/>
      <c r="H101" s="17"/>
      <c r="I101" s="17"/>
      <c r="J101" s="17"/>
      <c r="K101" s="17"/>
      <c r="L101" s="17"/>
      <c r="M101" s="17"/>
    </row>
    <row r="102" spans="4:13" ht="12.75">
      <c r="D102" s="17"/>
      <c r="E102" s="17"/>
      <c r="F102" s="17"/>
      <c r="G102" s="17"/>
      <c r="H102" s="17"/>
      <c r="I102" s="17"/>
      <c r="J102" s="17"/>
      <c r="K102" s="17"/>
      <c r="L102" s="17"/>
      <c r="M102" s="17"/>
    </row>
    <row r="103" spans="4:13" ht="12.75">
      <c r="D103" s="17"/>
      <c r="E103" s="17"/>
      <c r="F103" s="17"/>
      <c r="G103" s="17"/>
      <c r="H103" s="17"/>
      <c r="I103" s="17"/>
      <c r="J103" s="17"/>
      <c r="K103" s="17"/>
      <c r="L103" s="17"/>
      <c r="M103" s="17"/>
    </row>
    <row r="104" spans="4:13" ht="12.75">
      <c r="D104" s="17"/>
      <c r="E104" s="17"/>
      <c r="F104" s="17"/>
      <c r="G104" s="17"/>
      <c r="H104" s="17"/>
      <c r="I104" s="17"/>
      <c r="J104" s="17"/>
      <c r="K104" s="17"/>
      <c r="L104" s="17"/>
      <c r="M104" s="17"/>
    </row>
    <row r="105" spans="4:13" ht="12.75">
      <c r="D105" s="17"/>
      <c r="E105" s="17"/>
      <c r="F105" s="17"/>
      <c r="G105" s="17"/>
      <c r="H105" s="17"/>
      <c r="I105" s="17"/>
      <c r="J105" s="17"/>
      <c r="K105" s="17"/>
      <c r="L105" s="17"/>
      <c r="M105" s="17"/>
    </row>
    <row r="106" spans="4:13" ht="12.75">
      <c r="D106" s="17"/>
      <c r="E106" s="17"/>
      <c r="F106" s="17"/>
      <c r="G106" s="17"/>
      <c r="H106" s="17"/>
      <c r="I106" s="17"/>
      <c r="J106" s="17"/>
      <c r="K106" s="17"/>
      <c r="L106" s="17"/>
      <c r="M106" s="17"/>
    </row>
    <row r="107" spans="4:13" ht="12.75">
      <c r="D107" s="17"/>
      <c r="E107" s="17"/>
      <c r="F107" s="17"/>
      <c r="G107" s="17"/>
      <c r="H107" s="17"/>
      <c r="I107" s="17"/>
      <c r="J107" s="17"/>
      <c r="K107" s="17"/>
      <c r="L107" s="17"/>
      <c r="M107" s="17"/>
    </row>
    <row r="108" spans="4:13" ht="12.75">
      <c r="D108" s="17"/>
      <c r="E108" s="17"/>
      <c r="F108" s="17"/>
      <c r="G108" s="17"/>
      <c r="H108" s="17"/>
      <c r="I108" s="17"/>
      <c r="J108" s="17"/>
      <c r="K108" s="17"/>
      <c r="L108" s="17"/>
      <c r="M108" s="17"/>
    </row>
    <row r="109" spans="4:13" ht="12.75">
      <c r="D109" s="17"/>
      <c r="E109" s="17"/>
      <c r="F109" s="17"/>
      <c r="G109" s="17"/>
      <c r="H109" s="17"/>
      <c r="I109" s="17"/>
      <c r="J109" s="17"/>
      <c r="K109" s="17"/>
      <c r="L109" s="17"/>
      <c r="M109" s="17"/>
    </row>
    <row r="110" spans="4:13" ht="12.75">
      <c r="D110" s="17"/>
      <c r="E110" s="17"/>
      <c r="F110" s="17"/>
      <c r="G110" s="17"/>
      <c r="H110" s="17"/>
      <c r="I110" s="17"/>
      <c r="J110" s="17"/>
      <c r="K110" s="17"/>
      <c r="L110" s="17"/>
      <c r="M110" s="17"/>
    </row>
    <row r="111" spans="4:13" ht="12.75">
      <c r="D111" s="17"/>
      <c r="E111" s="17"/>
      <c r="F111" s="17"/>
      <c r="G111" s="17"/>
      <c r="H111" s="17"/>
      <c r="I111" s="17"/>
      <c r="J111" s="17"/>
      <c r="K111" s="17"/>
      <c r="L111" s="17"/>
      <c r="M111" s="17"/>
    </row>
    <row r="112" spans="4:13" ht="12.75">
      <c r="D112" s="17"/>
      <c r="E112" s="17"/>
      <c r="F112" s="17"/>
      <c r="G112" s="17"/>
      <c r="H112" s="17"/>
      <c r="I112" s="17"/>
      <c r="J112" s="17"/>
      <c r="K112" s="17"/>
      <c r="L112" s="17"/>
      <c r="M112" s="17"/>
    </row>
    <row r="113" spans="4:13" ht="12.75">
      <c r="D113" s="17"/>
      <c r="E113" s="17"/>
      <c r="F113" s="17"/>
      <c r="G113" s="17"/>
      <c r="H113" s="17"/>
      <c r="I113" s="17"/>
      <c r="J113" s="17"/>
      <c r="K113" s="17"/>
      <c r="L113" s="17"/>
      <c r="M113" s="17"/>
    </row>
    <row r="114" spans="4:13" ht="12.75">
      <c r="D114" s="17"/>
      <c r="E114" s="17"/>
      <c r="F114" s="17"/>
      <c r="G114" s="17"/>
      <c r="H114" s="17"/>
      <c r="I114" s="17"/>
      <c r="J114" s="17"/>
      <c r="K114" s="17"/>
      <c r="L114" s="17"/>
      <c r="M114" s="17"/>
    </row>
    <row r="115" spans="4:13" ht="12.75">
      <c r="D115" s="17"/>
      <c r="E115" s="17"/>
      <c r="F115" s="17"/>
      <c r="G115" s="17"/>
      <c r="H115" s="17"/>
      <c r="I115" s="17"/>
      <c r="J115" s="17"/>
      <c r="K115" s="17"/>
      <c r="L115" s="17"/>
      <c r="M115" s="17"/>
    </row>
    <row r="116" spans="4:13" ht="12.75">
      <c r="D116" s="17"/>
      <c r="E116" s="17"/>
      <c r="F116" s="17"/>
      <c r="G116" s="17"/>
      <c r="H116" s="17"/>
      <c r="I116" s="17"/>
      <c r="J116" s="17"/>
      <c r="K116" s="17"/>
      <c r="L116" s="17"/>
      <c r="M116" s="17"/>
    </row>
    <row r="117" spans="4:13" ht="12.75">
      <c r="D117" s="17"/>
      <c r="E117" s="17"/>
      <c r="F117" s="17"/>
      <c r="G117" s="17"/>
      <c r="H117" s="17"/>
      <c r="I117" s="17"/>
      <c r="J117" s="17"/>
      <c r="K117" s="17"/>
      <c r="L117" s="17"/>
      <c r="M117" s="17"/>
    </row>
    <row r="118" spans="4:13" ht="12.75">
      <c r="D118" s="17"/>
      <c r="E118" s="17"/>
      <c r="F118" s="17"/>
      <c r="G118" s="17"/>
      <c r="H118" s="17"/>
      <c r="I118" s="17"/>
      <c r="J118" s="17"/>
      <c r="K118" s="17"/>
      <c r="L118" s="17"/>
      <c r="M118" s="17"/>
    </row>
    <row r="119" spans="4:13" ht="12.75">
      <c r="D119" s="17"/>
      <c r="E119" s="17"/>
      <c r="F119" s="17"/>
      <c r="G119" s="17"/>
      <c r="H119" s="17"/>
      <c r="I119" s="17"/>
      <c r="J119" s="17"/>
      <c r="K119" s="17"/>
      <c r="L119" s="17"/>
      <c r="M119" s="17"/>
    </row>
    <row r="120" spans="4:13" ht="12.75">
      <c r="D120" s="17"/>
      <c r="E120" s="17"/>
      <c r="F120" s="17"/>
      <c r="G120" s="17"/>
      <c r="H120" s="17"/>
      <c r="I120" s="17"/>
      <c r="J120" s="17"/>
      <c r="K120" s="17"/>
      <c r="L120" s="17"/>
      <c r="M120" s="17"/>
    </row>
    <row r="121" spans="4:13" ht="12.75">
      <c r="D121" s="17"/>
      <c r="E121" s="17"/>
      <c r="F121" s="17"/>
      <c r="G121" s="17"/>
      <c r="H121" s="17"/>
      <c r="I121" s="17"/>
      <c r="J121" s="17"/>
      <c r="K121" s="17"/>
      <c r="L121" s="17"/>
      <c r="M121" s="17"/>
    </row>
    <row r="122" spans="4:13" ht="12.75">
      <c r="D122" s="17"/>
      <c r="E122" s="17"/>
      <c r="F122" s="17"/>
      <c r="G122" s="17"/>
      <c r="H122" s="17"/>
      <c r="I122" s="17"/>
      <c r="J122" s="17"/>
      <c r="K122" s="17"/>
      <c r="L122" s="17"/>
      <c r="M122" s="17"/>
    </row>
    <row r="123" spans="4:13" ht="12.75">
      <c r="D123" s="17"/>
      <c r="E123" s="17"/>
      <c r="F123" s="17"/>
      <c r="G123" s="17"/>
      <c r="H123" s="17"/>
      <c r="I123" s="17"/>
      <c r="J123" s="17"/>
      <c r="K123" s="17"/>
      <c r="L123" s="17"/>
      <c r="M123" s="17"/>
    </row>
    <row r="124" spans="4:13" ht="12.75">
      <c r="D124" s="17"/>
      <c r="E124" s="17"/>
      <c r="F124" s="17"/>
      <c r="G124" s="17"/>
      <c r="H124" s="17"/>
      <c r="I124" s="17"/>
      <c r="J124" s="17"/>
      <c r="K124" s="17"/>
      <c r="L124" s="17"/>
      <c r="M124" s="17"/>
    </row>
    <row r="125" spans="4:13" ht="12.75">
      <c r="D125" s="17"/>
      <c r="E125" s="17"/>
      <c r="F125" s="17"/>
      <c r="G125" s="17"/>
      <c r="H125" s="17"/>
      <c r="I125" s="17"/>
      <c r="J125" s="17"/>
      <c r="K125" s="17"/>
      <c r="L125" s="17"/>
      <c r="M125" s="17"/>
    </row>
    <row r="126" spans="4:13" ht="12.75">
      <c r="D126" s="17"/>
      <c r="E126" s="17"/>
      <c r="F126" s="17"/>
      <c r="G126" s="17"/>
      <c r="H126" s="17"/>
      <c r="I126" s="17"/>
      <c r="J126" s="17"/>
      <c r="K126" s="17"/>
      <c r="L126" s="17"/>
      <c r="M126" s="17"/>
    </row>
    <row r="127" spans="4:13" ht="12.75">
      <c r="D127" s="17"/>
      <c r="E127" s="17"/>
      <c r="F127" s="17"/>
      <c r="G127" s="17"/>
      <c r="H127" s="17"/>
      <c r="I127" s="17"/>
      <c r="J127" s="17"/>
      <c r="K127" s="17"/>
      <c r="L127" s="17"/>
      <c r="M127" s="17"/>
    </row>
    <row r="128" spans="4:13" ht="12.75">
      <c r="D128" s="17"/>
      <c r="E128" s="17"/>
      <c r="F128" s="17"/>
      <c r="G128" s="17"/>
      <c r="H128" s="17"/>
      <c r="I128" s="17"/>
      <c r="J128" s="17"/>
      <c r="K128" s="17"/>
      <c r="L128" s="17"/>
      <c r="M128" s="17"/>
    </row>
    <row r="129" spans="4:13" ht="12.75">
      <c r="D129" s="17"/>
      <c r="E129" s="17"/>
      <c r="F129" s="17"/>
      <c r="G129" s="17"/>
      <c r="H129" s="17"/>
      <c r="I129" s="17"/>
      <c r="J129" s="17"/>
      <c r="K129" s="17"/>
      <c r="L129" s="17"/>
      <c r="M129" s="17"/>
    </row>
    <row r="130" spans="4:13" ht="12.75">
      <c r="D130" s="17"/>
      <c r="E130" s="17"/>
      <c r="F130" s="17"/>
      <c r="G130" s="17"/>
      <c r="H130" s="17"/>
      <c r="I130" s="17"/>
      <c r="J130" s="17"/>
      <c r="K130" s="17"/>
      <c r="L130" s="17"/>
      <c r="M130" s="17"/>
    </row>
    <row r="131" spans="4:13" ht="12.75">
      <c r="D131" s="17"/>
      <c r="E131" s="17"/>
      <c r="F131" s="17"/>
      <c r="G131" s="17"/>
      <c r="H131" s="17"/>
      <c r="I131" s="17"/>
      <c r="J131" s="17"/>
      <c r="K131" s="17"/>
      <c r="L131" s="17"/>
      <c r="M131" s="17"/>
    </row>
    <row r="132" spans="4:13" ht="12.75">
      <c r="D132" s="17"/>
      <c r="E132" s="17"/>
      <c r="F132" s="17"/>
      <c r="G132" s="17"/>
      <c r="H132" s="17"/>
      <c r="I132" s="17"/>
      <c r="J132" s="17"/>
      <c r="K132" s="17"/>
      <c r="L132" s="17"/>
      <c r="M132" s="17"/>
    </row>
    <row r="133" spans="4:13" ht="12.75">
      <c r="D133" s="17"/>
      <c r="E133" s="17"/>
      <c r="F133" s="17"/>
      <c r="G133" s="17"/>
      <c r="H133" s="17"/>
      <c r="I133" s="17"/>
      <c r="J133" s="17"/>
      <c r="K133" s="17"/>
      <c r="L133" s="17"/>
      <c r="M133" s="17"/>
    </row>
    <row r="134" spans="4:13" ht="12.75">
      <c r="D134" s="17"/>
      <c r="E134" s="17"/>
      <c r="F134" s="17"/>
      <c r="G134" s="17"/>
      <c r="H134" s="17"/>
      <c r="I134" s="17"/>
      <c r="J134" s="17"/>
      <c r="K134" s="17"/>
      <c r="L134" s="17"/>
      <c r="M134" s="17"/>
    </row>
    <row r="135" spans="4:13" ht="12.75">
      <c r="D135" s="17"/>
      <c r="E135" s="17"/>
      <c r="F135" s="17"/>
      <c r="G135" s="17"/>
      <c r="H135" s="17"/>
      <c r="I135" s="17"/>
      <c r="J135" s="17"/>
      <c r="K135" s="17"/>
      <c r="L135" s="17"/>
      <c r="M135" s="17"/>
    </row>
    <row r="136" spans="4:13" ht="12.75">
      <c r="D136" s="17"/>
      <c r="E136" s="17"/>
      <c r="F136" s="17"/>
      <c r="G136" s="17"/>
      <c r="H136" s="17"/>
      <c r="I136" s="17"/>
      <c r="J136" s="17"/>
      <c r="K136" s="17"/>
      <c r="L136" s="17"/>
      <c r="M136" s="17"/>
    </row>
    <row r="137" spans="4:13" ht="12.75">
      <c r="D137" s="17"/>
      <c r="E137" s="17"/>
      <c r="F137" s="17"/>
      <c r="G137" s="17"/>
      <c r="H137" s="17"/>
      <c r="I137" s="17"/>
      <c r="J137" s="17"/>
      <c r="K137" s="17"/>
      <c r="L137" s="17"/>
      <c r="M137" s="17"/>
    </row>
    <row r="138" spans="4:13" ht="12.75">
      <c r="D138" s="17"/>
      <c r="E138" s="17"/>
      <c r="F138" s="17"/>
      <c r="G138" s="17"/>
      <c r="H138" s="17"/>
      <c r="I138" s="17"/>
      <c r="J138" s="17"/>
      <c r="K138" s="17"/>
      <c r="L138" s="17"/>
      <c r="M138" s="17"/>
    </row>
    <row r="139" spans="4:13" ht="12.75">
      <c r="D139" s="17"/>
      <c r="E139" s="17"/>
      <c r="F139" s="17"/>
      <c r="G139" s="17"/>
      <c r="H139" s="17"/>
      <c r="I139" s="17"/>
      <c r="J139" s="17"/>
      <c r="K139" s="17"/>
      <c r="L139" s="17"/>
      <c r="M139" s="17"/>
    </row>
    <row r="140" spans="4:13" ht="12.75">
      <c r="D140" s="17"/>
      <c r="E140" s="17"/>
      <c r="F140" s="17"/>
      <c r="G140" s="17"/>
      <c r="H140" s="17"/>
      <c r="I140" s="17"/>
      <c r="J140" s="17"/>
      <c r="K140" s="17"/>
      <c r="L140" s="17"/>
      <c r="M140" s="17"/>
    </row>
    <row r="141" spans="4:13" ht="12.75">
      <c r="D141" s="17"/>
      <c r="E141" s="17"/>
      <c r="F141" s="17"/>
      <c r="G141" s="17"/>
      <c r="H141" s="17"/>
      <c r="I141" s="17"/>
      <c r="J141" s="17"/>
      <c r="K141" s="17"/>
      <c r="L141" s="17"/>
      <c r="M141" s="17"/>
    </row>
    <row r="142" spans="4:13" ht="12.75">
      <c r="D142" s="17"/>
      <c r="E142" s="17"/>
      <c r="F142" s="17"/>
      <c r="G142" s="17"/>
      <c r="H142" s="17"/>
      <c r="I142" s="17"/>
      <c r="J142" s="17"/>
      <c r="K142" s="17"/>
      <c r="L142" s="17"/>
      <c r="M142" s="17"/>
    </row>
    <row r="143" spans="4:13" ht="12.75">
      <c r="D143" s="17"/>
      <c r="E143" s="17"/>
      <c r="F143" s="17"/>
      <c r="G143" s="17"/>
      <c r="H143" s="17"/>
      <c r="I143" s="17"/>
      <c r="J143" s="17"/>
      <c r="K143" s="17"/>
      <c r="L143" s="17"/>
      <c r="M143" s="17"/>
    </row>
    <row r="144" spans="4:13" ht="12.75">
      <c r="D144" s="17"/>
      <c r="E144" s="17"/>
      <c r="F144" s="17"/>
      <c r="G144" s="17"/>
      <c r="H144" s="17"/>
      <c r="I144" s="17"/>
      <c r="J144" s="17"/>
      <c r="K144" s="17"/>
      <c r="L144" s="17"/>
      <c r="M144" s="17"/>
    </row>
    <row r="145" spans="4:13" ht="12.75">
      <c r="D145" s="17"/>
      <c r="E145" s="17"/>
      <c r="F145" s="17"/>
      <c r="G145" s="17"/>
      <c r="H145" s="17"/>
      <c r="I145" s="17"/>
      <c r="J145" s="17"/>
      <c r="K145" s="17"/>
      <c r="L145" s="17"/>
      <c r="M145" s="17"/>
    </row>
    <row r="146" spans="4:13" ht="12.75">
      <c r="D146" s="17"/>
      <c r="E146" s="17"/>
      <c r="F146" s="17"/>
      <c r="G146" s="17"/>
      <c r="H146" s="17"/>
      <c r="I146" s="17"/>
      <c r="J146" s="17"/>
      <c r="K146" s="17"/>
      <c r="L146" s="17"/>
      <c r="M146" s="17"/>
    </row>
    <row r="147" spans="4:13" ht="12.75">
      <c r="D147" s="17"/>
      <c r="E147" s="17"/>
      <c r="F147" s="17"/>
      <c r="G147" s="17"/>
      <c r="H147" s="17"/>
      <c r="I147" s="17"/>
      <c r="J147" s="17"/>
      <c r="K147" s="17"/>
      <c r="L147" s="17"/>
      <c r="M147" s="17"/>
    </row>
    <row r="148" spans="4:13" ht="12.75">
      <c r="D148" s="17"/>
      <c r="E148" s="17"/>
      <c r="F148" s="17"/>
      <c r="G148" s="17"/>
      <c r="H148" s="17"/>
      <c r="I148" s="17"/>
      <c r="J148" s="17"/>
      <c r="K148" s="17"/>
      <c r="L148" s="17"/>
      <c r="M148" s="17"/>
    </row>
    <row r="149" spans="4:13" ht="12.75">
      <c r="D149" s="17"/>
      <c r="E149" s="17"/>
      <c r="F149" s="17"/>
      <c r="G149" s="17"/>
      <c r="H149" s="17"/>
      <c r="I149" s="17"/>
      <c r="J149" s="17"/>
      <c r="K149" s="17"/>
      <c r="L149" s="17"/>
      <c r="M149" s="17"/>
    </row>
    <row r="150" spans="4:13" ht="12.75">
      <c r="D150" s="17"/>
      <c r="E150" s="17"/>
      <c r="F150" s="17"/>
      <c r="G150" s="17"/>
      <c r="H150" s="17"/>
      <c r="I150" s="17"/>
      <c r="J150" s="17"/>
      <c r="K150" s="17"/>
      <c r="L150" s="17"/>
      <c r="M150" s="17"/>
    </row>
    <row r="151" spans="4:13" ht="12.75">
      <c r="D151" s="17"/>
      <c r="E151" s="17"/>
      <c r="F151" s="17"/>
      <c r="G151" s="17"/>
      <c r="H151" s="17"/>
      <c r="I151" s="17"/>
      <c r="J151" s="17"/>
      <c r="K151" s="17"/>
      <c r="L151" s="17"/>
      <c r="M151" s="17"/>
    </row>
    <row r="152" spans="4:13" ht="12.75">
      <c r="D152" s="17"/>
      <c r="E152" s="17"/>
      <c r="F152" s="17"/>
      <c r="G152" s="17"/>
      <c r="H152" s="17"/>
      <c r="I152" s="17"/>
      <c r="J152" s="17"/>
      <c r="K152" s="17"/>
      <c r="L152" s="17"/>
      <c r="M152" s="17"/>
    </row>
    <row r="153" spans="4:13" ht="12.75">
      <c r="D153" s="17"/>
      <c r="E153" s="17"/>
      <c r="F153" s="17"/>
      <c r="G153" s="17"/>
      <c r="H153" s="17"/>
      <c r="I153" s="17"/>
      <c r="J153" s="17"/>
      <c r="K153" s="17"/>
      <c r="L153" s="17"/>
      <c r="M153" s="17"/>
    </row>
    <row r="154" spans="4:13" ht="12.75">
      <c r="D154" s="17"/>
      <c r="E154" s="17"/>
      <c r="F154" s="17"/>
      <c r="G154" s="17"/>
      <c r="H154" s="17"/>
      <c r="I154" s="17"/>
      <c r="J154" s="17"/>
      <c r="K154" s="17"/>
      <c r="L154" s="17"/>
      <c r="M154" s="17"/>
    </row>
    <row r="155" spans="4:13" ht="12.75">
      <c r="D155" s="17"/>
      <c r="E155" s="17"/>
      <c r="F155" s="17"/>
      <c r="G155" s="17"/>
      <c r="H155" s="17"/>
      <c r="I155" s="17"/>
      <c r="J155" s="17"/>
      <c r="K155" s="17"/>
      <c r="L155" s="17"/>
      <c r="M155" s="17"/>
    </row>
    <row r="156" spans="4:13" ht="12.75">
      <c r="D156" s="17"/>
      <c r="E156" s="17"/>
      <c r="F156" s="17"/>
      <c r="G156" s="17"/>
      <c r="H156" s="17"/>
      <c r="I156" s="17"/>
      <c r="J156" s="17"/>
      <c r="K156" s="17"/>
      <c r="L156" s="17"/>
      <c r="M156" s="17"/>
    </row>
    <row r="157" spans="4:13" ht="12.75">
      <c r="D157" s="17"/>
      <c r="E157" s="17"/>
      <c r="F157" s="17"/>
      <c r="G157" s="17"/>
      <c r="H157" s="17"/>
      <c r="I157" s="17"/>
      <c r="J157" s="17"/>
      <c r="K157" s="17"/>
      <c r="L157" s="17"/>
      <c r="M157" s="17"/>
    </row>
    <row r="158" spans="4:13" ht="12.75">
      <c r="D158" s="17"/>
      <c r="E158" s="17"/>
      <c r="F158" s="17"/>
      <c r="G158" s="17"/>
      <c r="H158" s="17"/>
      <c r="I158" s="17"/>
      <c r="J158" s="17"/>
      <c r="K158" s="17"/>
      <c r="L158" s="17"/>
      <c r="M158" s="17"/>
    </row>
    <row r="159" spans="4:13" ht="12.75">
      <c r="D159" s="17"/>
      <c r="E159" s="17"/>
      <c r="F159" s="17"/>
      <c r="G159" s="17"/>
      <c r="H159" s="17"/>
      <c r="I159" s="17"/>
      <c r="J159" s="17"/>
      <c r="K159" s="17"/>
      <c r="L159" s="17"/>
      <c r="M159" s="17"/>
    </row>
    <row r="160" spans="4:13" ht="12.75">
      <c r="D160" s="17"/>
      <c r="E160" s="17"/>
      <c r="F160" s="17"/>
      <c r="G160" s="17"/>
      <c r="H160" s="17"/>
      <c r="I160" s="17"/>
      <c r="J160" s="17"/>
      <c r="K160" s="17"/>
      <c r="L160" s="17"/>
      <c r="M160" s="17"/>
    </row>
    <row r="161" spans="4:13" ht="12.75">
      <c r="D161" s="17"/>
      <c r="E161" s="17"/>
      <c r="F161" s="17"/>
      <c r="G161" s="17"/>
      <c r="H161" s="17"/>
      <c r="I161" s="17"/>
      <c r="J161" s="17"/>
      <c r="K161" s="17"/>
      <c r="L161" s="17"/>
      <c r="M161" s="17"/>
    </row>
    <row r="162" spans="4:13" ht="12.75">
      <c r="D162" s="17"/>
      <c r="E162" s="17"/>
      <c r="F162" s="17"/>
      <c r="G162" s="17"/>
      <c r="H162" s="17"/>
      <c r="I162" s="17"/>
      <c r="J162" s="17"/>
      <c r="K162" s="17"/>
      <c r="L162" s="17"/>
      <c r="M162" s="17"/>
    </row>
    <row r="163" spans="4:13" ht="12.75">
      <c r="D163" s="17"/>
      <c r="E163" s="17"/>
      <c r="F163" s="17"/>
      <c r="G163" s="17"/>
      <c r="H163" s="17"/>
      <c r="I163" s="17"/>
      <c r="J163" s="17"/>
      <c r="K163" s="17"/>
      <c r="L163" s="17"/>
      <c r="M163" s="17"/>
    </row>
    <row r="164" spans="4:13" ht="12.75">
      <c r="D164" s="17"/>
      <c r="E164" s="17"/>
      <c r="F164" s="17"/>
      <c r="G164" s="17"/>
      <c r="H164" s="17"/>
      <c r="I164" s="17"/>
      <c r="J164" s="17"/>
      <c r="K164" s="17"/>
      <c r="L164" s="17"/>
      <c r="M164" s="17"/>
    </row>
    <row r="165" spans="4:13" ht="12.75">
      <c r="D165" s="17"/>
      <c r="E165" s="17"/>
      <c r="F165" s="17"/>
      <c r="G165" s="17"/>
      <c r="H165" s="17"/>
      <c r="I165" s="17"/>
      <c r="J165" s="17"/>
      <c r="K165" s="17"/>
      <c r="L165" s="17"/>
      <c r="M165" s="17"/>
    </row>
    <row r="166" spans="4:13" ht="12.75">
      <c r="D166" s="17"/>
      <c r="E166" s="17"/>
      <c r="F166" s="17"/>
      <c r="G166" s="17"/>
      <c r="H166" s="17"/>
      <c r="I166" s="17"/>
      <c r="J166" s="17"/>
      <c r="K166" s="17"/>
      <c r="L166" s="17"/>
      <c r="M166" s="17"/>
    </row>
    <row r="167" spans="4:13" ht="12.75">
      <c r="D167" s="17"/>
      <c r="E167" s="17"/>
      <c r="F167" s="17"/>
      <c r="G167" s="17"/>
      <c r="H167" s="17"/>
      <c r="I167" s="17"/>
      <c r="J167" s="17"/>
      <c r="K167" s="17"/>
      <c r="L167" s="17"/>
      <c r="M167" s="17"/>
    </row>
    <row r="168" spans="4:13" ht="12.75">
      <c r="D168" s="17"/>
      <c r="E168" s="17"/>
      <c r="F168" s="17"/>
      <c r="G168" s="17"/>
      <c r="H168" s="17"/>
      <c r="I168" s="17"/>
      <c r="J168" s="17"/>
      <c r="K168" s="17"/>
      <c r="L168" s="17"/>
      <c r="M168" s="17"/>
    </row>
    <row r="169" spans="4:13" ht="12.75">
      <c r="D169" s="17"/>
      <c r="E169" s="17"/>
      <c r="F169" s="17"/>
      <c r="G169" s="17"/>
      <c r="H169" s="17"/>
      <c r="I169" s="17"/>
      <c r="J169" s="17"/>
      <c r="K169" s="17"/>
      <c r="L169" s="17"/>
      <c r="M169" s="17"/>
    </row>
    <row r="170" spans="4:13" ht="12.75">
      <c r="D170" s="17"/>
      <c r="E170" s="17"/>
      <c r="F170" s="17"/>
      <c r="G170" s="17"/>
      <c r="H170" s="17"/>
      <c r="I170" s="17"/>
      <c r="J170" s="17"/>
      <c r="K170" s="17"/>
      <c r="L170" s="17"/>
      <c r="M170" s="17"/>
    </row>
    <row r="171" spans="4:13" ht="12.75">
      <c r="D171" s="17"/>
      <c r="E171" s="17"/>
      <c r="F171" s="17"/>
      <c r="G171" s="17"/>
      <c r="H171" s="17"/>
      <c r="I171" s="17"/>
      <c r="J171" s="17"/>
      <c r="K171" s="17"/>
      <c r="L171" s="17"/>
      <c r="M171" s="17"/>
    </row>
    <row r="172" spans="4:13" ht="12.75">
      <c r="D172" s="17"/>
      <c r="E172" s="17"/>
      <c r="F172" s="17"/>
      <c r="G172" s="17"/>
      <c r="H172" s="17"/>
      <c r="I172" s="17"/>
      <c r="J172" s="17"/>
      <c r="K172" s="17"/>
      <c r="L172" s="17"/>
      <c r="M172" s="17"/>
    </row>
    <row r="173" spans="4:13" ht="12.75">
      <c r="D173" s="17"/>
      <c r="E173" s="17"/>
      <c r="F173" s="17"/>
      <c r="G173" s="17"/>
      <c r="H173" s="17"/>
      <c r="I173" s="17"/>
      <c r="J173" s="17"/>
      <c r="K173" s="17"/>
      <c r="L173" s="17"/>
      <c r="M173" s="17"/>
    </row>
    <row r="174" spans="4:13" ht="12.75">
      <c r="D174" s="17"/>
      <c r="E174" s="17"/>
      <c r="F174" s="17"/>
      <c r="G174" s="17"/>
      <c r="H174" s="17"/>
      <c r="I174" s="17"/>
      <c r="J174" s="17"/>
      <c r="K174" s="17"/>
      <c r="L174" s="17"/>
      <c r="M174" s="17"/>
    </row>
    <row r="175" spans="4:13" ht="12.75">
      <c r="D175" s="17"/>
      <c r="E175" s="17"/>
      <c r="F175" s="17"/>
      <c r="G175" s="17"/>
      <c r="H175" s="17"/>
      <c r="I175" s="17"/>
      <c r="J175" s="17"/>
      <c r="K175" s="17"/>
      <c r="L175" s="17"/>
      <c r="M175" s="17"/>
    </row>
    <row r="176" spans="4:13" ht="12.75">
      <c r="D176" s="17"/>
      <c r="E176" s="17"/>
      <c r="F176" s="17"/>
      <c r="G176" s="17"/>
      <c r="H176" s="17"/>
      <c r="I176" s="17"/>
      <c r="J176" s="17"/>
      <c r="K176" s="17"/>
      <c r="L176" s="17"/>
      <c r="M176" s="17"/>
    </row>
    <row r="177" spans="4:13" ht="12.75">
      <c r="D177" s="17"/>
      <c r="E177" s="17"/>
      <c r="F177" s="17"/>
      <c r="G177" s="17"/>
      <c r="H177" s="17"/>
      <c r="I177" s="17"/>
      <c r="J177" s="17"/>
      <c r="K177" s="17"/>
      <c r="L177" s="17"/>
      <c r="M177" s="17"/>
    </row>
    <row r="178" spans="4:13" ht="12.75">
      <c r="D178" s="17"/>
      <c r="E178" s="17"/>
      <c r="F178" s="17"/>
      <c r="G178" s="17"/>
      <c r="H178" s="17"/>
      <c r="I178" s="17"/>
      <c r="J178" s="17"/>
      <c r="K178" s="17"/>
      <c r="L178" s="17"/>
      <c r="M178" s="17"/>
    </row>
    <row r="179" spans="4:13" ht="12.75">
      <c r="D179" s="17"/>
      <c r="E179" s="17"/>
      <c r="F179" s="17"/>
      <c r="G179" s="17"/>
      <c r="H179" s="17"/>
      <c r="I179" s="17"/>
      <c r="J179" s="17"/>
      <c r="K179" s="17"/>
      <c r="L179" s="17"/>
      <c r="M179" s="17"/>
    </row>
    <row r="180" spans="4:13" ht="12.75">
      <c r="D180" s="17"/>
      <c r="E180" s="17"/>
      <c r="F180" s="17"/>
      <c r="G180" s="17"/>
      <c r="H180" s="17"/>
      <c r="I180" s="17"/>
      <c r="J180" s="17"/>
      <c r="K180" s="17"/>
      <c r="L180" s="17"/>
      <c r="M180" s="17"/>
    </row>
    <row r="181" spans="4:13" ht="12.75">
      <c r="D181" s="17"/>
      <c r="E181" s="17"/>
      <c r="F181" s="17"/>
      <c r="G181" s="17"/>
      <c r="H181" s="17"/>
      <c r="I181" s="17"/>
      <c r="J181" s="17"/>
      <c r="K181" s="17"/>
      <c r="L181" s="17"/>
      <c r="M181" s="17"/>
    </row>
    <row r="182" spans="4:13" ht="12.75">
      <c r="D182" s="17"/>
      <c r="E182" s="17"/>
      <c r="F182" s="17"/>
      <c r="G182" s="17"/>
      <c r="H182" s="17"/>
      <c r="I182" s="17"/>
      <c r="J182" s="17"/>
      <c r="K182" s="17"/>
      <c r="L182" s="17"/>
      <c r="M182" s="17"/>
    </row>
    <row r="183" spans="4:13" ht="12.75">
      <c r="D183" s="17"/>
      <c r="E183" s="17"/>
      <c r="F183" s="17"/>
      <c r="G183" s="17"/>
      <c r="H183" s="17"/>
      <c r="I183" s="17"/>
      <c r="J183" s="17"/>
      <c r="K183" s="17"/>
      <c r="L183" s="17"/>
      <c r="M183" s="17"/>
    </row>
    <row r="184" spans="4:13" ht="12.75">
      <c r="D184" s="17"/>
      <c r="E184" s="17"/>
      <c r="F184" s="17"/>
      <c r="G184" s="17"/>
      <c r="H184" s="17"/>
      <c r="I184" s="17"/>
      <c r="J184" s="17"/>
      <c r="K184" s="17"/>
      <c r="L184" s="17"/>
      <c r="M184" s="17"/>
    </row>
    <row r="185" spans="4:13" ht="12.75">
      <c r="D185" s="17"/>
      <c r="E185" s="17"/>
      <c r="F185" s="17"/>
      <c r="G185" s="17"/>
      <c r="H185" s="17"/>
      <c r="I185" s="17"/>
      <c r="J185" s="17"/>
      <c r="K185" s="17"/>
      <c r="L185" s="17"/>
      <c r="M185" s="17"/>
    </row>
    <row r="186" spans="4:13" ht="12.75">
      <c r="D186" s="17"/>
      <c r="E186" s="17"/>
      <c r="F186" s="17"/>
      <c r="G186" s="17"/>
      <c r="H186" s="17"/>
      <c r="I186" s="17"/>
      <c r="J186" s="17"/>
      <c r="K186" s="17"/>
      <c r="L186" s="17"/>
      <c r="M186" s="17"/>
    </row>
    <row r="187" spans="4:13" ht="12.75">
      <c r="D187" s="17"/>
      <c r="E187" s="17"/>
      <c r="F187" s="17"/>
      <c r="G187" s="17"/>
      <c r="H187" s="17"/>
      <c r="I187" s="17"/>
      <c r="J187" s="17"/>
      <c r="K187" s="17"/>
      <c r="L187" s="17"/>
      <c r="M187" s="17"/>
    </row>
    <row r="188" spans="4:13" ht="12.75">
      <c r="D188" s="17"/>
      <c r="E188" s="17"/>
      <c r="F188" s="17"/>
      <c r="G188" s="17"/>
      <c r="H188" s="17"/>
      <c r="I188" s="17"/>
      <c r="J188" s="17"/>
      <c r="K188" s="17"/>
      <c r="L188" s="17"/>
      <c r="M188" s="17"/>
    </row>
    <row r="189" spans="4:13" ht="12.75">
      <c r="D189" s="17"/>
      <c r="E189" s="17"/>
      <c r="F189" s="17"/>
      <c r="G189" s="17"/>
      <c r="H189" s="17"/>
      <c r="I189" s="17"/>
      <c r="J189" s="17"/>
      <c r="K189" s="17"/>
      <c r="L189" s="17"/>
      <c r="M189" s="17"/>
    </row>
    <row r="190" spans="4:13" ht="12.75">
      <c r="D190" s="17"/>
      <c r="E190" s="17"/>
      <c r="F190" s="17"/>
      <c r="G190" s="17"/>
      <c r="H190" s="17"/>
      <c r="I190" s="17"/>
      <c r="J190" s="17"/>
      <c r="K190" s="17"/>
      <c r="L190" s="17"/>
      <c r="M190" s="17"/>
    </row>
    <row r="191" spans="4:13" ht="12.75">
      <c r="D191" s="17"/>
      <c r="E191" s="17"/>
      <c r="F191" s="17"/>
      <c r="G191" s="17"/>
      <c r="H191" s="17"/>
      <c r="I191" s="17"/>
      <c r="J191" s="17"/>
      <c r="K191" s="17"/>
      <c r="L191" s="17"/>
      <c r="M191" s="17"/>
    </row>
    <row r="192" spans="4:13" ht="12.75">
      <c r="D192" s="17"/>
      <c r="E192" s="17"/>
      <c r="F192" s="17"/>
      <c r="G192" s="17"/>
      <c r="H192" s="17"/>
      <c r="I192" s="17"/>
      <c r="J192" s="17"/>
      <c r="K192" s="17"/>
      <c r="L192" s="17"/>
      <c r="M192" s="17"/>
    </row>
    <row r="193" spans="4:13" ht="12.75">
      <c r="D193" s="17"/>
      <c r="E193" s="17"/>
      <c r="F193" s="17"/>
      <c r="G193" s="17"/>
      <c r="H193" s="17"/>
      <c r="I193" s="17"/>
      <c r="J193" s="17"/>
      <c r="K193" s="17"/>
      <c r="L193" s="17"/>
      <c r="M193" s="17"/>
    </row>
    <row r="194" spans="4:13" ht="12.75">
      <c r="D194" s="17"/>
      <c r="E194" s="17"/>
      <c r="F194" s="17"/>
      <c r="G194" s="17"/>
      <c r="H194" s="17"/>
      <c r="I194" s="17"/>
      <c r="J194" s="17"/>
      <c r="K194" s="17"/>
      <c r="L194" s="17"/>
      <c r="M194" s="17"/>
    </row>
    <row r="195" spans="4:13" ht="12.75">
      <c r="D195" s="17"/>
      <c r="E195" s="17"/>
      <c r="F195" s="17"/>
      <c r="G195" s="17"/>
      <c r="H195" s="17"/>
      <c r="I195" s="17"/>
      <c r="J195" s="17"/>
      <c r="K195" s="17"/>
      <c r="L195" s="17"/>
      <c r="M195" s="17"/>
    </row>
    <row r="196" spans="4:13" ht="12.75">
      <c r="D196" s="17"/>
      <c r="E196" s="17"/>
      <c r="F196" s="17"/>
      <c r="G196" s="17"/>
      <c r="H196" s="17"/>
      <c r="I196" s="17"/>
      <c r="J196" s="17"/>
      <c r="K196" s="17"/>
      <c r="L196" s="17"/>
      <c r="M196" s="17"/>
    </row>
    <row r="197" spans="4:13" ht="12.75">
      <c r="D197" s="17"/>
      <c r="E197" s="17"/>
      <c r="F197" s="17"/>
      <c r="G197" s="17"/>
      <c r="H197" s="17"/>
      <c r="I197" s="17"/>
      <c r="J197" s="17"/>
      <c r="K197" s="17"/>
      <c r="L197" s="17"/>
      <c r="M197" s="17"/>
    </row>
    <row r="198" spans="4:13" ht="12.75">
      <c r="D198" s="17"/>
      <c r="E198" s="17"/>
      <c r="F198" s="17"/>
      <c r="G198" s="17"/>
      <c r="H198" s="17"/>
      <c r="I198" s="17"/>
      <c r="J198" s="17"/>
      <c r="K198" s="17"/>
      <c r="L198" s="17"/>
      <c r="M198" s="17"/>
    </row>
    <row r="199" spans="4:13" ht="12.75">
      <c r="D199" s="17"/>
      <c r="E199" s="17"/>
      <c r="F199" s="17"/>
      <c r="G199" s="17"/>
      <c r="H199" s="17"/>
      <c r="I199" s="17"/>
      <c r="J199" s="17"/>
      <c r="K199" s="17"/>
      <c r="L199" s="17"/>
      <c r="M199" s="17"/>
    </row>
    <row r="200" spans="4:13" ht="12.75">
      <c r="D200" s="17"/>
      <c r="E200" s="17"/>
      <c r="F200" s="17"/>
      <c r="G200" s="17"/>
      <c r="H200" s="17"/>
      <c r="I200" s="17"/>
      <c r="J200" s="17"/>
      <c r="K200" s="17"/>
      <c r="L200" s="17"/>
      <c r="M200" s="17"/>
    </row>
    <row r="201" spans="4:13" ht="12.75">
      <c r="D201" s="17"/>
      <c r="E201" s="17"/>
      <c r="F201" s="17"/>
      <c r="G201" s="17"/>
      <c r="H201" s="17"/>
      <c r="I201" s="17"/>
      <c r="J201" s="17"/>
      <c r="K201" s="17"/>
      <c r="L201" s="17"/>
      <c r="M201" s="17"/>
    </row>
    <row r="202" spans="4:13" ht="12.75">
      <c r="D202" s="17"/>
      <c r="E202" s="17"/>
      <c r="F202" s="17"/>
      <c r="G202" s="17"/>
      <c r="H202" s="17"/>
      <c r="I202" s="17"/>
      <c r="J202" s="17"/>
      <c r="K202" s="17"/>
      <c r="L202" s="17"/>
      <c r="M202" s="17"/>
    </row>
    <row r="203" spans="4:13" ht="12.75">
      <c r="D203" s="17"/>
      <c r="E203" s="17"/>
      <c r="F203" s="17"/>
      <c r="G203" s="17"/>
      <c r="H203" s="17"/>
      <c r="I203" s="17"/>
      <c r="J203" s="17"/>
      <c r="K203" s="17"/>
      <c r="L203" s="17"/>
      <c r="M203" s="17"/>
    </row>
    <row r="204" spans="4:13" ht="12.75">
      <c r="D204" s="17"/>
      <c r="E204" s="17"/>
      <c r="F204" s="17"/>
      <c r="G204" s="17"/>
      <c r="H204" s="17"/>
      <c r="I204" s="17"/>
      <c r="J204" s="17"/>
      <c r="K204" s="17"/>
      <c r="L204" s="17"/>
      <c r="M204" s="17"/>
    </row>
    <row r="205" spans="4:13" ht="12.75">
      <c r="D205" s="17"/>
      <c r="E205" s="17"/>
      <c r="F205" s="17"/>
      <c r="G205" s="17"/>
      <c r="H205" s="17"/>
      <c r="I205" s="17"/>
      <c r="J205" s="17"/>
      <c r="K205" s="17"/>
      <c r="L205" s="17"/>
      <c r="M205" s="17"/>
    </row>
    <row r="206" spans="4:13" ht="12.75">
      <c r="D206" s="17"/>
      <c r="E206" s="17"/>
      <c r="F206" s="17"/>
      <c r="G206" s="17"/>
      <c r="H206" s="17"/>
      <c r="I206" s="17"/>
      <c r="J206" s="17"/>
      <c r="K206" s="17"/>
      <c r="L206" s="17"/>
      <c r="M206" s="17"/>
    </row>
    <row r="207" spans="4:13" ht="12.75">
      <c r="D207" s="17"/>
      <c r="E207" s="17"/>
      <c r="F207" s="17"/>
      <c r="G207" s="17"/>
      <c r="H207" s="17"/>
      <c r="I207" s="17"/>
      <c r="J207" s="17"/>
      <c r="K207" s="17"/>
      <c r="L207" s="17"/>
      <c r="M207" s="17"/>
    </row>
    <row r="208" spans="4:13" ht="12.75">
      <c r="D208" s="17"/>
      <c r="E208" s="17"/>
      <c r="F208" s="17"/>
      <c r="G208" s="17"/>
      <c r="H208" s="17"/>
      <c r="I208" s="17"/>
      <c r="J208" s="17"/>
      <c r="K208" s="17"/>
      <c r="L208" s="17"/>
      <c r="M208" s="17"/>
    </row>
    <row r="209" spans="4:13" ht="12.75">
      <c r="D209" s="17"/>
      <c r="E209" s="17"/>
      <c r="F209" s="17"/>
      <c r="G209" s="17"/>
      <c r="H209" s="17"/>
      <c r="I209" s="17"/>
      <c r="J209" s="17"/>
      <c r="K209" s="17"/>
      <c r="L209" s="17"/>
      <c r="M209" s="17"/>
    </row>
    <row r="210" spans="4:13" ht="12.75">
      <c r="D210" s="17"/>
      <c r="E210" s="17"/>
      <c r="F210" s="17"/>
      <c r="G210" s="17"/>
      <c r="H210" s="17"/>
      <c r="I210" s="17"/>
      <c r="J210" s="17"/>
      <c r="K210" s="17"/>
      <c r="L210" s="17"/>
      <c r="M210" s="17"/>
    </row>
    <row r="211" spans="4:13" ht="12.75">
      <c r="D211" s="17"/>
      <c r="E211" s="17"/>
      <c r="F211" s="17"/>
      <c r="G211" s="17"/>
      <c r="H211" s="17"/>
      <c r="I211" s="17"/>
      <c r="J211" s="17"/>
      <c r="K211" s="17"/>
      <c r="L211" s="17"/>
      <c r="M211" s="17"/>
    </row>
    <row r="212" spans="4:13" ht="12.75">
      <c r="D212" s="17"/>
      <c r="E212" s="17"/>
      <c r="F212" s="17"/>
      <c r="G212" s="17"/>
      <c r="H212" s="17"/>
      <c r="I212" s="17"/>
      <c r="J212" s="17"/>
      <c r="K212" s="17"/>
      <c r="L212" s="17"/>
      <c r="M212" s="17"/>
    </row>
    <row r="213" spans="4:13" ht="12.75">
      <c r="D213" s="17"/>
      <c r="E213" s="17"/>
      <c r="F213" s="17"/>
      <c r="G213" s="17"/>
      <c r="H213" s="17"/>
      <c r="I213" s="17"/>
      <c r="J213" s="17"/>
      <c r="K213" s="17"/>
      <c r="L213" s="17"/>
      <c r="M213" s="17"/>
    </row>
    <row r="214" spans="4:13" ht="12.75">
      <c r="D214" s="17"/>
      <c r="E214" s="17"/>
      <c r="F214" s="17"/>
      <c r="G214" s="17"/>
      <c r="H214" s="17"/>
      <c r="I214" s="17"/>
      <c r="J214" s="17"/>
      <c r="K214" s="17"/>
      <c r="L214" s="17"/>
      <c r="M214" s="17"/>
    </row>
    <row r="215" spans="4:13" ht="12.75">
      <c r="D215" s="17"/>
      <c r="E215" s="17"/>
      <c r="F215" s="17"/>
      <c r="G215" s="17"/>
      <c r="H215" s="17"/>
      <c r="I215" s="17"/>
      <c r="J215" s="17"/>
      <c r="K215" s="17"/>
      <c r="L215" s="17"/>
      <c r="M215" s="17"/>
    </row>
    <row r="216" spans="4:13" ht="12.75">
      <c r="D216" s="17"/>
      <c r="E216" s="17"/>
      <c r="F216" s="17"/>
      <c r="G216" s="17"/>
      <c r="H216" s="17"/>
      <c r="I216" s="17"/>
      <c r="J216" s="17"/>
      <c r="K216" s="17"/>
      <c r="L216" s="17"/>
      <c r="M216" s="17"/>
    </row>
    <row r="217" spans="4:13" ht="12.75">
      <c r="D217" s="17"/>
      <c r="E217" s="17"/>
      <c r="F217" s="17"/>
      <c r="G217" s="17"/>
      <c r="H217" s="17"/>
      <c r="I217" s="17"/>
      <c r="J217" s="17"/>
      <c r="K217" s="17"/>
      <c r="L217" s="17"/>
      <c r="M217" s="17"/>
    </row>
    <row r="218" spans="4:13" ht="12.75">
      <c r="D218" s="17"/>
      <c r="E218" s="17"/>
      <c r="F218" s="17"/>
      <c r="G218" s="17"/>
      <c r="H218" s="17"/>
      <c r="I218" s="17"/>
      <c r="J218" s="17"/>
      <c r="K218" s="17"/>
      <c r="L218" s="17"/>
      <c r="M218" s="17"/>
    </row>
    <row r="219" spans="7:13" ht="12.75">
      <c r="G219" s="17"/>
      <c r="H219" s="17"/>
      <c r="I219" s="17"/>
      <c r="J219" s="17"/>
      <c r="K219" s="17"/>
      <c r="L219" s="17"/>
      <c r="M219" s="17"/>
    </row>
    <row r="220" spans="7:13" ht="12.75">
      <c r="G220" s="17"/>
      <c r="H220" s="17"/>
      <c r="I220" s="17"/>
      <c r="J220" s="17"/>
      <c r="K220" s="17"/>
      <c r="L220" s="17"/>
      <c r="M220" s="17"/>
    </row>
    <row r="221" spans="7:13" ht="12.75">
      <c r="G221" s="17"/>
      <c r="H221" s="17"/>
      <c r="I221" s="17"/>
      <c r="J221" s="17"/>
      <c r="K221" s="17"/>
      <c r="L221" s="17"/>
      <c r="M221" s="17"/>
    </row>
    <row r="222" spans="7:13" ht="12.75">
      <c r="G222" s="17"/>
      <c r="H222" s="17"/>
      <c r="I222" s="17"/>
      <c r="J222" s="17"/>
      <c r="K222" s="17"/>
      <c r="L222" s="17"/>
      <c r="M222" s="17"/>
    </row>
    <row r="223" spans="7:13" ht="12.75">
      <c r="G223" s="17"/>
      <c r="H223" s="17"/>
      <c r="I223" s="17"/>
      <c r="J223" s="17"/>
      <c r="K223" s="17"/>
      <c r="L223" s="17"/>
      <c r="M223" s="17"/>
    </row>
    <row r="224" spans="7:13" ht="12.75">
      <c r="G224" s="17"/>
      <c r="H224" s="17"/>
      <c r="I224" s="17"/>
      <c r="J224" s="17"/>
      <c r="K224" s="17"/>
      <c r="L224" s="17"/>
      <c r="M224" s="17"/>
    </row>
    <row r="225" spans="7:13" ht="12.75">
      <c r="G225" s="17"/>
      <c r="H225" s="17"/>
      <c r="I225" s="17"/>
      <c r="J225" s="17"/>
      <c r="K225" s="17"/>
      <c r="L225" s="17"/>
      <c r="M225" s="17"/>
    </row>
    <row r="226" spans="7:13" ht="12.75">
      <c r="G226" s="17"/>
      <c r="H226" s="17"/>
      <c r="I226" s="17"/>
      <c r="J226" s="17"/>
      <c r="K226" s="17"/>
      <c r="L226" s="17"/>
      <c r="M226" s="17"/>
    </row>
    <row r="227" spans="7:13" ht="12.75">
      <c r="G227" s="17"/>
      <c r="H227" s="17"/>
      <c r="I227" s="17"/>
      <c r="J227" s="17"/>
      <c r="K227" s="17"/>
      <c r="L227" s="17"/>
      <c r="M227" s="17"/>
    </row>
    <row r="228" spans="7:13" ht="12.75">
      <c r="G228" s="17"/>
      <c r="H228" s="17"/>
      <c r="I228" s="17"/>
      <c r="J228" s="17"/>
      <c r="K228" s="17"/>
      <c r="L228" s="17"/>
      <c r="M228" s="17"/>
    </row>
    <row r="229" spans="7:13" ht="12.75">
      <c r="G229" s="17"/>
      <c r="H229" s="17"/>
      <c r="I229" s="17"/>
      <c r="J229" s="17"/>
      <c r="K229" s="17"/>
      <c r="L229" s="17"/>
      <c r="M229" s="17"/>
    </row>
    <row r="230" spans="7:13" ht="12.75">
      <c r="G230" s="17"/>
      <c r="H230" s="17"/>
      <c r="I230" s="17"/>
      <c r="J230" s="17"/>
      <c r="K230" s="17"/>
      <c r="L230" s="17"/>
      <c r="M230" s="17"/>
    </row>
  </sheetData>
  <mergeCells count="6">
    <mergeCell ref="B27:B30"/>
    <mergeCell ref="B20:B22"/>
    <mergeCell ref="A3:M3"/>
    <mergeCell ref="B11:B15"/>
    <mergeCell ref="B16:B19"/>
    <mergeCell ref="B23:B2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N230"/>
  <sheetViews>
    <sheetView workbookViewId="0" topLeftCell="A1">
      <pane xSplit="1" ySplit="5" topLeftCell="B6" activePane="bottomRight" state="frozen"/>
      <selection pane="topLeft" activeCell="A1" sqref="A1"/>
      <selection pane="topRight" activeCell="B1" sqref="B1"/>
      <selection pane="bottomLeft" activeCell="A9" sqref="A9"/>
      <selection pane="bottomRight" activeCell="N5" sqref="N5:N30"/>
    </sheetView>
  </sheetViews>
  <sheetFormatPr defaultColWidth="11.421875" defaultRowHeight="15"/>
  <cols>
    <col min="1" max="1" width="11.7109375" style="1" customWidth="1"/>
    <col min="2" max="2" width="9.7109375" style="1" customWidth="1"/>
    <col min="3" max="3" width="8.7109375" style="1" customWidth="1"/>
    <col min="4" max="5" width="11.7109375" style="1" customWidth="1"/>
    <col min="6" max="12" width="10.7109375" style="1" customWidth="1"/>
    <col min="13" max="16384" width="11.421875" style="1" customWidth="1"/>
  </cols>
  <sheetData>
    <row r="1" ht="12.75">
      <c r="C1" s="17"/>
    </row>
    <row r="2" ht="13.5" thickBot="1"/>
    <row r="3" spans="1:12" ht="39.75" customHeight="1" thickTop="1">
      <c r="A3" s="104" t="s">
        <v>82</v>
      </c>
      <c r="B3" s="114"/>
      <c r="C3" s="114"/>
      <c r="D3" s="115"/>
      <c r="E3" s="115"/>
      <c r="F3" s="116"/>
      <c r="G3" s="116"/>
      <c r="H3" s="116"/>
      <c r="I3" s="116"/>
      <c r="J3" s="116"/>
      <c r="K3" s="116"/>
      <c r="L3" s="117"/>
    </row>
    <row r="4" spans="1:12" ht="9.75" customHeight="1">
      <c r="A4" s="25"/>
      <c r="B4" s="34"/>
      <c r="C4" s="34"/>
      <c r="D4" s="26"/>
      <c r="E4" s="26"/>
      <c r="F4" s="27"/>
      <c r="G4" s="27"/>
      <c r="H4" s="27"/>
      <c r="I4" s="27"/>
      <c r="J4" s="27"/>
      <c r="K4" s="27"/>
      <c r="L4" s="28"/>
    </row>
    <row r="5" spans="1:14" ht="30" customHeight="1">
      <c r="A5" s="29" t="s">
        <v>12</v>
      </c>
      <c r="B5" s="66"/>
      <c r="C5" s="66" t="s">
        <v>37</v>
      </c>
      <c r="D5" s="30" t="s">
        <v>13</v>
      </c>
      <c r="E5" s="31" t="s">
        <v>14</v>
      </c>
      <c r="F5" s="31" t="s">
        <v>66</v>
      </c>
      <c r="G5" s="31" t="s">
        <v>17</v>
      </c>
      <c r="H5" s="31" t="s">
        <v>19</v>
      </c>
      <c r="I5" s="31" t="s">
        <v>18</v>
      </c>
      <c r="J5" s="31" t="s">
        <v>77</v>
      </c>
      <c r="K5" s="31" t="s">
        <v>20</v>
      </c>
      <c r="L5" s="51" t="s">
        <v>24</v>
      </c>
      <c r="N5" s="102" t="s">
        <v>87</v>
      </c>
    </row>
    <row r="6" spans="1:12" ht="1.5" customHeight="1">
      <c r="A6" s="32"/>
      <c r="B6" s="67"/>
      <c r="C6" s="67" t="s">
        <v>38</v>
      </c>
      <c r="D6" s="33" t="s">
        <v>13</v>
      </c>
      <c r="E6" s="34" t="s">
        <v>15</v>
      </c>
      <c r="F6" s="27" t="s">
        <v>16</v>
      </c>
      <c r="G6" s="27" t="s">
        <v>62</v>
      </c>
      <c r="H6" s="27" t="s">
        <v>21</v>
      </c>
      <c r="I6" s="27" t="s">
        <v>22</v>
      </c>
      <c r="J6" s="27" t="s">
        <v>81</v>
      </c>
      <c r="K6" s="27" t="s">
        <v>23</v>
      </c>
      <c r="L6" s="50"/>
    </row>
    <row r="7" spans="1:14" ht="19.5" customHeight="1" thickBot="1">
      <c r="A7" s="70" t="s">
        <v>41</v>
      </c>
      <c r="B7" s="70"/>
      <c r="C7" s="83">
        <v>20222.23</v>
      </c>
      <c r="D7" s="35">
        <v>12111.51</v>
      </c>
      <c r="E7" s="38">
        <v>37686.96</v>
      </c>
      <c r="F7" s="36">
        <v>0.1474353</v>
      </c>
      <c r="G7" s="36">
        <v>0.1405736</v>
      </c>
      <c r="H7" s="37">
        <v>0.0782103</v>
      </c>
      <c r="I7" s="37">
        <v>0.0631959</v>
      </c>
      <c r="J7" s="37">
        <v>0.002102</v>
      </c>
      <c r="K7" s="37">
        <v>0.0029346</v>
      </c>
      <c r="L7" s="62">
        <f>E7/E7</f>
        <v>1</v>
      </c>
      <c r="N7" s="101">
        <f aca="true" t="shared" si="0" ref="N7:N22">(F7-G7)*E7*C7/1000000</f>
        <v>5.2294001940429915</v>
      </c>
    </row>
    <row r="8" spans="1:14" ht="19.5" customHeight="1" thickTop="1">
      <c r="A8" s="52" t="s">
        <v>42</v>
      </c>
      <c r="B8" s="68" t="s">
        <v>31</v>
      </c>
      <c r="C8" s="84">
        <v>10111.26</v>
      </c>
      <c r="D8" s="53">
        <v>12111.51</v>
      </c>
      <c r="E8" s="54">
        <v>22033.99</v>
      </c>
      <c r="F8" s="55">
        <v>0.0776416</v>
      </c>
      <c r="G8" s="55">
        <v>0.0944086</v>
      </c>
      <c r="H8" s="56">
        <v>0.0775003</v>
      </c>
      <c r="I8" s="56">
        <v>0.0263906</v>
      </c>
      <c r="J8" s="56">
        <v>0.0002926</v>
      </c>
      <c r="K8" s="56">
        <v>0.0097748</v>
      </c>
      <c r="L8" s="63">
        <f>0.5*E8/E$7</f>
        <v>0.2923290973854087</v>
      </c>
      <c r="N8" s="101">
        <f t="shared" si="0"/>
        <v>-3.735543432763314</v>
      </c>
    </row>
    <row r="9" spans="1:14" ht="19.5" customHeight="1">
      <c r="A9" s="25" t="s">
        <v>43</v>
      </c>
      <c r="B9" s="34" t="s">
        <v>32</v>
      </c>
      <c r="C9" s="85">
        <v>8088.747</v>
      </c>
      <c r="D9" s="35">
        <v>28523.81</v>
      </c>
      <c r="E9" s="38">
        <v>38789.74</v>
      </c>
      <c r="F9" s="36">
        <v>0.112787</v>
      </c>
      <c r="G9" s="36">
        <v>0.1316058</v>
      </c>
      <c r="H9" s="37">
        <v>0.0778873</v>
      </c>
      <c r="I9" s="37">
        <v>0.0525934</v>
      </c>
      <c r="J9" s="37">
        <v>0.0013122</v>
      </c>
      <c r="K9" s="37">
        <v>0.0001871</v>
      </c>
      <c r="L9" s="64">
        <f>0.4*E9/E$7</f>
        <v>0.41170463205310276</v>
      </c>
      <c r="N9" s="101">
        <f t="shared" si="0"/>
        <v>-5.904594084838112</v>
      </c>
    </row>
    <row r="10" spans="1:14" ht="19.5" customHeight="1" thickBot="1">
      <c r="A10" s="39" t="s">
        <v>44</v>
      </c>
      <c r="B10" s="69" t="s">
        <v>33</v>
      </c>
      <c r="C10" s="86">
        <v>2022.221</v>
      </c>
      <c r="D10" s="40">
        <v>60179.39</v>
      </c>
      <c r="E10" s="41">
        <v>111542</v>
      </c>
      <c r="F10" s="42">
        <v>0.2645676</v>
      </c>
      <c r="G10" s="42">
        <v>0.1986457</v>
      </c>
      <c r="H10" s="43">
        <v>0.0793609</v>
      </c>
      <c r="I10" s="43">
        <v>0.1142972</v>
      </c>
      <c r="J10" s="43">
        <v>0.0049877</v>
      </c>
      <c r="K10" s="43">
        <v>0</v>
      </c>
      <c r="L10" s="62">
        <f aca="true" t="shared" si="1" ref="L10:L19">0.1*E10/E$7</f>
        <v>0.2959697465648596</v>
      </c>
      <c r="N10" s="101">
        <f t="shared" si="0"/>
        <v>14.869513498521528</v>
      </c>
    </row>
    <row r="11" spans="1:14" ht="19.5" customHeight="1" thickTop="1">
      <c r="A11" s="25" t="s">
        <v>40</v>
      </c>
      <c r="B11" s="110" t="s">
        <v>31</v>
      </c>
      <c r="C11" s="85">
        <v>2022.298</v>
      </c>
      <c r="D11" s="35">
        <v>12111.51</v>
      </c>
      <c r="E11" s="38">
        <v>16535.78</v>
      </c>
      <c r="F11" s="36">
        <v>0.041672</v>
      </c>
      <c r="G11" s="36">
        <v>0.0548418</v>
      </c>
      <c r="H11" s="37">
        <v>0.0772155</v>
      </c>
      <c r="I11" s="37">
        <v>0.0133294</v>
      </c>
      <c r="J11" s="37">
        <v>0.0001406</v>
      </c>
      <c r="K11" s="37">
        <v>0.0358436</v>
      </c>
      <c r="L11" s="63">
        <f t="shared" si="1"/>
        <v>0.04387666184802383</v>
      </c>
      <c r="N11" s="101">
        <f t="shared" si="0"/>
        <v>-0.4404017313565704</v>
      </c>
    </row>
    <row r="12" spans="1:14" ht="19.5" customHeight="1">
      <c r="A12" s="65" t="s">
        <v>29</v>
      </c>
      <c r="B12" s="111"/>
      <c r="C12" s="85">
        <v>2022.405</v>
      </c>
      <c r="D12" s="35">
        <v>18570.87</v>
      </c>
      <c r="E12" s="38">
        <v>19851.2</v>
      </c>
      <c r="F12" s="36">
        <v>0.0615976</v>
      </c>
      <c r="G12" s="36">
        <v>0.0812215</v>
      </c>
      <c r="H12" s="37">
        <v>0.0773677</v>
      </c>
      <c r="I12" s="37">
        <v>0.0202186</v>
      </c>
      <c r="J12" s="37">
        <v>0.0001771</v>
      </c>
      <c r="K12" s="37">
        <v>0.016542</v>
      </c>
      <c r="L12" s="64">
        <f t="shared" si="1"/>
        <v>0.05267392222668</v>
      </c>
      <c r="N12" s="101">
        <f t="shared" si="0"/>
        <v>-0.7878439735362505</v>
      </c>
    </row>
    <row r="13" spans="1:14" ht="19.5" customHeight="1">
      <c r="A13" s="25" t="s">
        <v>30</v>
      </c>
      <c r="B13" s="111"/>
      <c r="C13" s="85">
        <v>2022.009</v>
      </c>
      <c r="D13" s="35">
        <v>21035.15</v>
      </c>
      <c r="E13" s="38">
        <v>22180.86</v>
      </c>
      <c r="F13" s="36">
        <v>0.0760764</v>
      </c>
      <c r="G13" s="36">
        <v>0.0992782</v>
      </c>
      <c r="H13" s="37">
        <v>0.0775093</v>
      </c>
      <c r="I13" s="37">
        <v>0.0260548</v>
      </c>
      <c r="J13" s="37">
        <v>0.0002509</v>
      </c>
      <c r="K13" s="37">
        <v>0.0045369</v>
      </c>
      <c r="L13" s="64">
        <f t="shared" si="1"/>
        <v>0.05885552987027875</v>
      </c>
      <c r="M13" s="95"/>
      <c r="N13" s="101">
        <f t="shared" si="0"/>
        <v>-1.0405983761249538</v>
      </c>
    </row>
    <row r="14" spans="1:14" ht="19.5" customHeight="1">
      <c r="A14" s="25" t="s">
        <v>39</v>
      </c>
      <c r="B14" s="111"/>
      <c r="C14" s="85">
        <v>2022.205</v>
      </c>
      <c r="D14" s="35">
        <v>23320.84</v>
      </c>
      <c r="E14" s="38">
        <v>24523.66</v>
      </c>
      <c r="F14" s="36">
        <v>0.0906766</v>
      </c>
      <c r="G14" s="36">
        <v>0.1072111</v>
      </c>
      <c r="H14" s="37">
        <v>0.0776165</v>
      </c>
      <c r="I14" s="37">
        <v>0.0306538</v>
      </c>
      <c r="J14" s="37">
        <v>0.0003421</v>
      </c>
      <c r="K14" s="37">
        <v>0.0014013</v>
      </c>
      <c r="L14" s="64">
        <f t="shared" si="1"/>
        <v>0.06507200368509426</v>
      </c>
      <c r="N14" s="101">
        <f t="shared" si="0"/>
        <v>-0.8199767393014757</v>
      </c>
    </row>
    <row r="15" spans="1:14" ht="19.5" customHeight="1" thickBot="1">
      <c r="A15" s="25" t="s">
        <v>45</v>
      </c>
      <c r="B15" s="111"/>
      <c r="C15" s="85">
        <v>2022.347</v>
      </c>
      <c r="D15" s="35">
        <v>25743.79</v>
      </c>
      <c r="E15" s="38">
        <v>27078.58</v>
      </c>
      <c r="F15" s="36">
        <v>0.1008462</v>
      </c>
      <c r="G15" s="36">
        <v>0.1126558</v>
      </c>
      <c r="H15" s="37">
        <v>0.077659</v>
      </c>
      <c r="I15" s="37">
        <v>0.0353053</v>
      </c>
      <c r="J15" s="37">
        <v>0.0004594</v>
      </c>
      <c r="K15" s="37">
        <v>0.0007678</v>
      </c>
      <c r="L15" s="64">
        <f t="shared" si="1"/>
        <v>0.07185132470223123</v>
      </c>
      <c r="N15" s="101">
        <f t="shared" si="0"/>
        <v>-0.64672068125793</v>
      </c>
    </row>
    <row r="16" spans="1:14" ht="19.5" customHeight="1">
      <c r="A16" s="71" t="s">
        <v>46</v>
      </c>
      <c r="B16" s="118" t="s">
        <v>32</v>
      </c>
      <c r="C16" s="87">
        <v>2022.174</v>
      </c>
      <c r="D16" s="72">
        <v>28523.81</v>
      </c>
      <c r="E16" s="73">
        <v>30163.62</v>
      </c>
      <c r="F16" s="74">
        <v>0.1036715</v>
      </c>
      <c r="G16" s="74">
        <v>0.1171319</v>
      </c>
      <c r="H16" s="75">
        <v>0.077707</v>
      </c>
      <c r="I16" s="75">
        <v>0.0393766</v>
      </c>
      <c r="J16" s="75">
        <v>0.0006289</v>
      </c>
      <c r="K16" s="75">
        <v>0.0005805</v>
      </c>
      <c r="L16" s="76">
        <f t="shared" si="1"/>
        <v>0.080037286106388</v>
      </c>
      <c r="M16" s="94"/>
      <c r="N16" s="101">
        <f t="shared" si="0"/>
        <v>-0.8210317443942285</v>
      </c>
    </row>
    <row r="17" spans="1:14" ht="19.5" customHeight="1">
      <c r="A17" s="25" t="s">
        <v>47</v>
      </c>
      <c r="B17" s="113"/>
      <c r="C17" s="85">
        <v>2022.244</v>
      </c>
      <c r="D17" s="35">
        <v>31968.43</v>
      </c>
      <c r="E17" s="38">
        <v>34170.01</v>
      </c>
      <c r="F17" s="36">
        <v>0.1072304</v>
      </c>
      <c r="G17" s="36">
        <v>0.122988</v>
      </c>
      <c r="H17" s="37">
        <v>0.0777598</v>
      </c>
      <c r="I17" s="37">
        <v>0.0445945</v>
      </c>
      <c r="J17" s="37">
        <v>0.0008704</v>
      </c>
      <c r="K17" s="37">
        <v>0.0002368</v>
      </c>
      <c r="L17" s="64">
        <f t="shared" si="1"/>
        <v>0.09066799232413547</v>
      </c>
      <c r="M17" s="94"/>
      <c r="N17" s="101">
        <f t="shared" si="0"/>
        <v>-1.0888516995559683</v>
      </c>
    </row>
    <row r="18" spans="1:14" ht="19.5" customHeight="1">
      <c r="A18" s="25" t="s">
        <v>48</v>
      </c>
      <c r="B18" s="113"/>
      <c r="C18" s="85">
        <v>2022.103</v>
      </c>
      <c r="D18" s="35">
        <v>36699.57</v>
      </c>
      <c r="E18" s="38">
        <v>40079.77</v>
      </c>
      <c r="F18" s="36">
        <v>0.112504</v>
      </c>
      <c r="G18" s="36">
        <v>0.1316843</v>
      </c>
      <c r="H18" s="37">
        <v>0.0778724</v>
      </c>
      <c r="I18" s="37">
        <v>0.0526157</v>
      </c>
      <c r="J18" s="37">
        <v>0.001269</v>
      </c>
      <c r="K18" s="37">
        <v>0</v>
      </c>
      <c r="L18" s="64">
        <f t="shared" si="1"/>
        <v>0.10634917223357894</v>
      </c>
      <c r="M18" s="94"/>
      <c r="N18" s="101">
        <f t="shared" si="0"/>
        <v>-1.5544755297649726</v>
      </c>
    </row>
    <row r="19" spans="1:14" ht="19.5" customHeight="1" thickBot="1">
      <c r="A19" s="77" t="s">
        <v>49</v>
      </c>
      <c r="B19" s="119"/>
      <c r="C19" s="88">
        <v>2022.225</v>
      </c>
      <c r="D19" s="78">
        <v>44174.58</v>
      </c>
      <c r="E19" s="79">
        <v>50745.46</v>
      </c>
      <c r="F19" s="80">
        <v>0.1221703</v>
      </c>
      <c r="G19" s="80">
        <v>0.1459501</v>
      </c>
      <c r="H19" s="81">
        <v>0.0780921</v>
      </c>
      <c r="I19" s="81">
        <v>0.0658182</v>
      </c>
      <c r="J19" s="81">
        <v>0.0020499</v>
      </c>
      <c r="K19" s="81">
        <v>0</v>
      </c>
      <c r="L19" s="82">
        <f t="shared" si="1"/>
        <v>0.13464991604523158</v>
      </c>
      <c r="M19" s="94"/>
      <c r="N19" s="101">
        <f t="shared" si="0"/>
        <v>-2.440253062289761</v>
      </c>
    </row>
    <row r="20" spans="1:14" ht="19.5" customHeight="1">
      <c r="A20" s="25" t="s">
        <v>50</v>
      </c>
      <c r="B20" s="113" t="s">
        <v>36</v>
      </c>
      <c r="C20" s="85">
        <v>1011.157</v>
      </c>
      <c r="D20" s="35">
        <v>60179.39</v>
      </c>
      <c r="E20" s="38">
        <v>69468.44</v>
      </c>
      <c r="F20" s="36">
        <v>0.1501037</v>
      </c>
      <c r="G20" s="36">
        <v>0.1638977</v>
      </c>
      <c r="H20" s="37">
        <v>0.0784118</v>
      </c>
      <c r="I20" s="37">
        <v>0.0824953</v>
      </c>
      <c r="J20" s="37">
        <v>0.0029906</v>
      </c>
      <c r="K20" s="37">
        <v>0</v>
      </c>
      <c r="L20" s="64">
        <f>0.05*E20/E$7</f>
        <v>0.09216508840193002</v>
      </c>
      <c r="M20" s="94"/>
      <c r="N20" s="101">
        <f t="shared" si="0"/>
        <v>-0.9689388305177936</v>
      </c>
    </row>
    <row r="21" spans="1:14" ht="19.5" customHeight="1">
      <c r="A21" s="25" t="s">
        <v>51</v>
      </c>
      <c r="B21" s="111"/>
      <c r="C21" s="85">
        <v>808.8492</v>
      </c>
      <c r="D21" s="35">
        <v>82717.98</v>
      </c>
      <c r="E21" s="38">
        <v>109695.4</v>
      </c>
      <c r="F21" s="36">
        <v>0.2293827</v>
      </c>
      <c r="G21" s="36">
        <v>0.1896067</v>
      </c>
      <c r="H21" s="37">
        <v>0.078955</v>
      </c>
      <c r="I21" s="37">
        <v>0.1062983</v>
      </c>
      <c r="J21" s="37">
        <v>0.0043534</v>
      </c>
      <c r="K21" s="37">
        <v>0</v>
      </c>
      <c r="L21" s="64">
        <f>0.04*E21/E$7</f>
        <v>0.11642796341227842</v>
      </c>
      <c r="M21" s="94"/>
      <c r="N21" s="101">
        <f t="shared" si="0"/>
        <v>3.5292066051636564</v>
      </c>
    </row>
    <row r="22" spans="1:14" ht="19.5" customHeight="1" thickBot="1">
      <c r="A22" s="39" t="s">
        <v>52</v>
      </c>
      <c r="B22" s="112"/>
      <c r="C22" s="86">
        <v>202.2153</v>
      </c>
      <c r="D22" s="40">
        <v>168755.4</v>
      </c>
      <c r="E22" s="41">
        <v>329312.7</v>
      </c>
      <c r="F22" s="42">
        <v>0.4321882</v>
      </c>
      <c r="G22" s="42">
        <v>0.2473427</v>
      </c>
      <c r="H22" s="43">
        <v>0.0809027</v>
      </c>
      <c r="I22" s="43">
        <v>0.1585006</v>
      </c>
      <c r="J22" s="43">
        <v>0.0079395</v>
      </c>
      <c r="K22" s="43">
        <v>0</v>
      </c>
      <c r="L22" s="62">
        <f>0.01*E22/E$7</f>
        <v>0.08738107292283592</v>
      </c>
      <c r="M22" s="94"/>
      <c r="N22" s="101">
        <f t="shared" si="0"/>
        <v>12.309243814234797</v>
      </c>
    </row>
    <row r="23" spans="1:14" ht="19.5" customHeight="1" thickTop="1">
      <c r="A23" s="25" t="s">
        <v>53</v>
      </c>
      <c r="B23" s="110" t="s">
        <v>35</v>
      </c>
      <c r="C23" s="85">
        <v>202.193</v>
      </c>
      <c r="D23" s="35">
        <v>82717.98</v>
      </c>
      <c r="E23" s="38">
        <v>86724.27</v>
      </c>
      <c r="F23" s="36">
        <v>0.183584</v>
      </c>
      <c r="G23" s="36">
        <v>0.1755262</v>
      </c>
      <c r="H23" s="37">
        <v>0.0786436</v>
      </c>
      <c r="I23" s="37">
        <v>0.0933542</v>
      </c>
      <c r="J23" s="37">
        <v>0.0035288</v>
      </c>
      <c r="K23" s="37">
        <v>0</v>
      </c>
      <c r="L23" s="64">
        <f>0.01*E23/E$7</f>
        <v>0.023011744645893433</v>
      </c>
      <c r="M23" s="94"/>
      <c r="N23" s="101">
        <f>(F23-G23)*E23*C23/1000000</f>
        <v>0.14129384792361366</v>
      </c>
    </row>
    <row r="24" spans="1:14" ht="19.5" customHeight="1">
      <c r="A24" s="25" t="s">
        <v>54</v>
      </c>
      <c r="B24" s="111"/>
      <c r="C24" s="85">
        <v>202.2811</v>
      </c>
      <c r="D24" s="35">
        <v>91173.99</v>
      </c>
      <c r="E24" s="38">
        <v>96753.46</v>
      </c>
      <c r="F24" s="36">
        <v>0.2037575</v>
      </c>
      <c r="G24" s="36">
        <v>0.1818556</v>
      </c>
      <c r="H24" s="37">
        <v>0.0787492</v>
      </c>
      <c r="I24" s="37">
        <v>0.0994412</v>
      </c>
      <c r="J24" s="37">
        <v>0.0036654</v>
      </c>
      <c r="K24" s="37">
        <v>0</v>
      </c>
      <c r="L24" s="64">
        <f>0.01*E24/E$7</f>
        <v>0.02567292771823464</v>
      </c>
      <c r="M24" s="94"/>
      <c r="N24" s="101">
        <f aca="true" t="shared" si="2" ref="N24:N30">(F24-G24)*E24*C24/1000000</f>
        <v>0.4286507650085749</v>
      </c>
    </row>
    <row r="25" spans="1:14" ht="19.5" customHeight="1">
      <c r="A25" s="25" t="s">
        <v>55</v>
      </c>
      <c r="B25" s="111"/>
      <c r="C25" s="85">
        <v>202.1543</v>
      </c>
      <c r="D25" s="35">
        <v>103304.8</v>
      </c>
      <c r="E25" s="38">
        <v>112454.2</v>
      </c>
      <c r="F25" s="36">
        <v>0.2351748</v>
      </c>
      <c r="G25" s="36">
        <v>0.1899971</v>
      </c>
      <c r="H25" s="37">
        <v>0.0789802</v>
      </c>
      <c r="I25" s="37">
        <v>0.1068857</v>
      </c>
      <c r="J25" s="37">
        <v>0.0041312</v>
      </c>
      <c r="K25" s="37">
        <v>0</v>
      </c>
      <c r="L25" s="64">
        <f>0.01*E25/E$7</f>
        <v>0.02983902124236075</v>
      </c>
      <c r="M25" s="94"/>
      <c r="N25" s="101">
        <f t="shared" si="2"/>
        <v>1.0270291756224594</v>
      </c>
    </row>
    <row r="26" spans="1:14" ht="19.5" customHeight="1" thickBot="1">
      <c r="A26" s="39" t="s">
        <v>56</v>
      </c>
      <c r="B26" s="112"/>
      <c r="C26" s="86">
        <v>202.2207</v>
      </c>
      <c r="D26" s="40">
        <v>123907.7</v>
      </c>
      <c r="E26" s="41">
        <v>142851.4</v>
      </c>
      <c r="F26" s="42">
        <v>0.2699862</v>
      </c>
      <c r="G26" s="42">
        <v>0.2030977</v>
      </c>
      <c r="H26" s="43">
        <v>0.0792636</v>
      </c>
      <c r="I26" s="43">
        <v>0.1183391</v>
      </c>
      <c r="J26" s="43">
        <v>0.005495</v>
      </c>
      <c r="K26" s="43">
        <v>0</v>
      </c>
      <c r="L26" s="62">
        <f>0.01*E26/E$7</f>
        <v>0.037904728850509564</v>
      </c>
      <c r="M26" s="94"/>
      <c r="N26" s="101">
        <f t="shared" si="2"/>
        <v>1.9322422195900666</v>
      </c>
    </row>
    <row r="27" spans="1:14" ht="19.5" customHeight="1" thickTop="1">
      <c r="A27" s="8" t="s">
        <v>57</v>
      </c>
      <c r="B27" s="110" t="s">
        <v>34</v>
      </c>
      <c r="C27" s="85">
        <v>181.9939</v>
      </c>
      <c r="D27" s="35">
        <v>168755.4</v>
      </c>
      <c r="E27" s="38">
        <v>245522.4</v>
      </c>
      <c r="F27" s="36">
        <v>0.3664114</v>
      </c>
      <c r="G27" s="36">
        <v>0.2370302</v>
      </c>
      <c r="H27" s="37">
        <v>0.0799771</v>
      </c>
      <c r="I27" s="37">
        <v>0.1503629</v>
      </c>
      <c r="J27" s="37">
        <v>0.0066903</v>
      </c>
      <c r="K27" s="37">
        <v>0</v>
      </c>
      <c r="L27" s="64">
        <f>0.009*E27/E$7</f>
        <v>0.05863305504078864</v>
      </c>
      <c r="N27" s="101">
        <f t="shared" si="2"/>
        <v>5.781215085981453</v>
      </c>
    </row>
    <row r="28" spans="1:14" ht="19.5" customHeight="1">
      <c r="A28" s="8" t="s">
        <v>58</v>
      </c>
      <c r="B28" s="111"/>
      <c r="C28" s="85">
        <v>18.19943</v>
      </c>
      <c r="D28" s="35">
        <v>482736.2</v>
      </c>
      <c r="E28" s="38">
        <v>754144.9</v>
      </c>
      <c r="F28" s="36">
        <v>0.5462765</v>
      </c>
      <c r="G28" s="36">
        <v>0.2815033</v>
      </c>
      <c r="H28" s="37">
        <v>0.0817712</v>
      </c>
      <c r="I28" s="37">
        <v>0.1877683</v>
      </c>
      <c r="J28" s="37">
        <v>0.0119638</v>
      </c>
      <c r="K28" s="37">
        <v>0</v>
      </c>
      <c r="L28" s="64">
        <f>0.0009*E28/E$7</f>
        <v>0.018009688497029212</v>
      </c>
      <c r="M28" s="95"/>
      <c r="N28" s="101">
        <f t="shared" si="2"/>
        <v>3.634014107453268</v>
      </c>
    </row>
    <row r="29" spans="1:14" ht="19.5" customHeight="1">
      <c r="A29" s="8" t="s">
        <v>59</v>
      </c>
      <c r="B29" s="111"/>
      <c r="C29" s="90">
        <v>1.820215</v>
      </c>
      <c r="D29" s="60">
        <v>1746030</v>
      </c>
      <c r="E29" s="61">
        <v>3043627</v>
      </c>
      <c r="F29" s="36">
        <v>0.6</v>
      </c>
      <c r="G29" s="36">
        <v>0.256376</v>
      </c>
      <c r="H29" s="37">
        <v>0.0839563</v>
      </c>
      <c r="I29" s="37">
        <v>0.1640139</v>
      </c>
      <c r="J29" s="37">
        <v>0.0084057</v>
      </c>
      <c r="K29" s="37">
        <v>0</v>
      </c>
      <c r="L29" s="64">
        <f>0.00009*E29/E$7</f>
        <v>0.007268467130275301</v>
      </c>
      <c r="N29" s="101">
        <f t="shared" si="2"/>
        <v>1.9036960379374732</v>
      </c>
    </row>
    <row r="30" spans="1:14" ht="19.5" customHeight="1" thickBot="1">
      <c r="A30" s="16" t="s">
        <v>60</v>
      </c>
      <c r="B30" s="112"/>
      <c r="C30" s="89">
        <v>0.2017072</v>
      </c>
      <c r="D30" s="59">
        <v>7042222</v>
      </c>
      <c r="E30" s="57">
        <v>13100000</v>
      </c>
      <c r="F30" s="42">
        <v>0.6</v>
      </c>
      <c r="G30" s="42">
        <v>0.2253646</v>
      </c>
      <c r="H30" s="43">
        <v>0.0856409</v>
      </c>
      <c r="I30" s="43">
        <v>0.13254</v>
      </c>
      <c r="J30" s="43">
        <v>0.0071836</v>
      </c>
      <c r="K30" s="43">
        <v>0</v>
      </c>
      <c r="L30" s="62">
        <f>0.00001*E30/E$7</f>
        <v>0.0034760033709272387</v>
      </c>
      <c r="N30" s="101">
        <f t="shared" si="2"/>
        <v>0.9899232139689279</v>
      </c>
    </row>
    <row r="31" spans="4:12" ht="13.5" thickTop="1">
      <c r="D31" s="17"/>
      <c r="E31" s="17"/>
      <c r="F31" s="17"/>
      <c r="G31" s="17"/>
      <c r="H31" s="17"/>
      <c r="I31" s="17"/>
      <c r="J31" s="17"/>
      <c r="K31" s="17"/>
      <c r="L31" s="17"/>
    </row>
    <row r="32" spans="4:12" ht="12.75">
      <c r="D32" s="17"/>
      <c r="E32" s="17"/>
      <c r="F32" s="17"/>
      <c r="G32" s="17"/>
      <c r="H32" s="17"/>
      <c r="I32" s="17"/>
      <c r="J32" s="17"/>
      <c r="K32" s="17"/>
      <c r="L32" s="17"/>
    </row>
    <row r="33" spans="4:12" ht="12.75">
      <c r="D33" s="17"/>
      <c r="E33" s="17"/>
      <c r="F33" s="17"/>
      <c r="G33" s="17"/>
      <c r="H33" s="17"/>
      <c r="I33" s="17"/>
      <c r="J33" s="17"/>
      <c r="K33" s="17"/>
      <c r="L33" s="17"/>
    </row>
    <row r="34" spans="4:12" ht="12.75">
      <c r="D34" s="17"/>
      <c r="E34" s="17"/>
      <c r="F34" s="17"/>
      <c r="G34" s="17"/>
      <c r="H34" s="17"/>
      <c r="I34" s="17"/>
      <c r="J34" s="17"/>
      <c r="K34" s="17"/>
      <c r="L34" s="17"/>
    </row>
    <row r="35" spans="4:12" ht="12.75">
      <c r="D35" s="17"/>
      <c r="E35" s="17"/>
      <c r="F35" s="17"/>
      <c r="G35" s="17"/>
      <c r="H35" s="17"/>
      <c r="I35" s="17"/>
      <c r="J35" s="17"/>
      <c r="K35" s="17"/>
      <c r="L35" s="17"/>
    </row>
    <row r="36" spans="4:12" ht="12.75">
      <c r="D36" s="17"/>
      <c r="E36" s="17"/>
      <c r="F36" s="17"/>
      <c r="G36" s="17"/>
      <c r="H36" s="17"/>
      <c r="I36" s="17"/>
      <c r="J36" s="17"/>
      <c r="K36" s="17"/>
      <c r="L36" s="17"/>
    </row>
    <row r="37" spans="4:12" ht="12.75">
      <c r="D37" s="17"/>
      <c r="E37" s="17"/>
      <c r="F37" s="17"/>
      <c r="G37" s="17"/>
      <c r="H37" s="17"/>
      <c r="I37" s="17"/>
      <c r="J37" s="17"/>
      <c r="K37" s="17"/>
      <c r="L37" s="17"/>
    </row>
    <row r="38" spans="4:12" ht="12.75">
      <c r="D38" s="17"/>
      <c r="E38" s="17"/>
      <c r="F38" s="17"/>
      <c r="G38" s="17"/>
      <c r="H38" s="17"/>
      <c r="I38" s="17"/>
      <c r="J38" s="17"/>
      <c r="K38" s="17"/>
      <c r="L38" s="17"/>
    </row>
    <row r="39" spans="4:12" ht="12.75">
      <c r="D39" s="17"/>
      <c r="E39" s="17"/>
      <c r="F39" s="17"/>
      <c r="G39" s="17"/>
      <c r="H39" s="17"/>
      <c r="I39" s="17"/>
      <c r="J39" s="17"/>
      <c r="K39" s="17"/>
      <c r="L39" s="17"/>
    </row>
    <row r="40" spans="4:12" ht="12.75">
      <c r="D40" s="17"/>
      <c r="E40" s="17"/>
      <c r="F40" s="17"/>
      <c r="G40" s="17"/>
      <c r="H40" s="17"/>
      <c r="I40" s="17"/>
      <c r="J40" s="17"/>
      <c r="K40" s="17"/>
      <c r="L40" s="17"/>
    </row>
    <row r="41" spans="4:12" ht="12.75">
      <c r="D41" s="17"/>
      <c r="E41" s="17"/>
      <c r="F41" s="17"/>
      <c r="G41" s="17"/>
      <c r="H41" s="17"/>
      <c r="I41" s="17"/>
      <c r="J41" s="17"/>
      <c r="K41" s="17"/>
      <c r="L41" s="17"/>
    </row>
    <row r="42" spans="4:12" ht="12.75">
      <c r="D42" s="17"/>
      <c r="E42" s="17"/>
      <c r="F42" s="17"/>
      <c r="G42" s="17"/>
      <c r="H42" s="17"/>
      <c r="I42" s="17"/>
      <c r="J42" s="17"/>
      <c r="K42" s="17"/>
      <c r="L42" s="17"/>
    </row>
    <row r="43" spans="4:12" ht="12.75">
      <c r="D43" s="17"/>
      <c r="E43" s="17"/>
      <c r="F43" s="17"/>
      <c r="G43" s="17"/>
      <c r="H43" s="17"/>
      <c r="I43" s="17"/>
      <c r="J43" s="17"/>
      <c r="K43" s="17"/>
      <c r="L43" s="17"/>
    </row>
    <row r="44" spans="4:12" ht="12.75">
      <c r="D44" s="17"/>
      <c r="E44" s="17"/>
      <c r="F44" s="17"/>
      <c r="G44" s="17"/>
      <c r="H44" s="17"/>
      <c r="I44" s="17"/>
      <c r="J44" s="17"/>
      <c r="K44" s="17"/>
      <c r="L44" s="17"/>
    </row>
    <row r="45" spans="4:12" ht="12.75">
      <c r="D45" s="17"/>
      <c r="E45" s="17"/>
      <c r="F45" s="17"/>
      <c r="G45" s="17"/>
      <c r="H45" s="17"/>
      <c r="I45" s="17"/>
      <c r="J45" s="17"/>
      <c r="K45" s="17"/>
      <c r="L45" s="17"/>
    </row>
    <row r="46" spans="4:12" ht="12.75">
      <c r="D46" s="17"/>
      <c r="E46" s="17"/>
      <c r="F46" s="17"/>
      <c r="G46" s="17"/>
      <c r="H46" s="17"/>
      <c r="I46" s="17"/>
      <c r="J46" s="17"/>
      <c r="K46" s="17"/>
      <c r="L46" s="17"/>
    </row>
    <row r="47" spans="4:12" ht="12.75">
      <c r="D47" s="17"/>
      <c r="E47" s="17"/>
      <c r="F47" s="17"/>
      <c r="G47" s="17"/>
      <c r="H47" s="17"/>
      <c r="I47" s="17"/>
      <c r="J47" s="17"/>
      <c r="K47" s="17"/>
      <c r="L47" s="17"/>
    </row>
    <row r="48" spans="4:12" ht="12.75">
      <c r="D48" s="17"/>
      <c r="E48" s="17"/>
      <c r="F48" s="17"/>
      <c r="G48" s="17"/>
      <c r="H48" s="17"/>
      <c r="I48" s="17"/>
      <c r="J48" s="17"/>
      <c r="K48" s="17"/>
      <c r="L48" s="17"/>
    </row>
    <row r="49" spans="4:12" ht="12.75">
      <c r="D49" s="17"/>
      <c r="E49" s="17"/>
      <c r="F49" s="17"/>
      <c r="G49" s="17"/>
      <c r="H49" s="17"/>
      <c r="I49" s="17"/>
      <c r="J49" s="17"/>
      <c r="K49" s="17"/>
      <c r="L49" s="17"/>
    </row>
    <row r="50" spans="4:12" ht="12.75">
      <c r="D50" s="17"/>
      <c r="E50" s="17"/>
      <c r="F50" s="17"/>
      <c r="G50" s="17"/>
      <c r="H50" s="17"/>
      <c r="I50" s="17"/>
      <c r="J50" s="17"/>
      <c r="K50" s="17"/>
      <c r="L50" s="17"/>
    </row>
    <row r="51" spans="4:12" ht="12.75">
      <c r="D51" s="17"/>
      <c r="E51" s="17"/>
      <c r="F51" s="17"/>
      <c r="G51" s="17"/>
      <c r="H51" s="17"/>
      <c r="I51" s="17"/>
      <c r="J51" s="17"/>
      <c r="K51" s="17"/>
      <c r="L51" s="17"/>
    </row>
    <row r="52" spans="4:12" ht="12.75">
      <c r="D52" s="17"/>
      <c r="E52" s="17"/>
      <c r="F52" s="17"/>
      <c r="G52" s="17"/>
      <c r="H52" s="17"/>
      <c r="I52" s="17"/>
      <c r="J52" s="17"/>
      <c r="K52" s="17"/>
      <c r="L52" s="17"/>
    </row>
    <row r="53" spans="4:12" ht="12.75">
      <c r="D53" s="17"/>
      <c r="E53" s="17"/>
      <c r="F53" s="17"/>
      <c r="G53" s="17"/>
      <c r="H53" s="17"/>
      <c r="I53" s="17"/>
      <c r="J53" s="17"/>
      <c r="K53" s="17"/>
      <c r="L53" s="17"/>
    </row>
    <row r="54" spans="4:12" ht="12.75">
      <c r="D54" s="17"/>
      <c r="E54" s="17"/>
      <c r="F54" s="17"/>
      <c r="G54" s="17"/>
      <c r="H54" s="17"/>
      <c r="I54" s="17"/>
      <c r="J54" s="17"/>
      <c r="K54" s="17"/>
      <c r="L54" s="17"/>
    </row>
    <row r="55" spans="4:12" ht="12.75">
      <c r="D55" s="17"/>
      <c r="E55" s="17"/>
      <c r="F55" s="17"/>
      <c r="G55" s="17"/>
      <c r="H55" s="17"/>
      <c r="I55" s="17"/>
      <c r="J55" s="17"/>
      <c r="K55" s="17"/>
      <c r="L55" s="17"/>
    </row>
    <row r="56" spans="4:12" ht="12.75">
      <c r="D56" s="17"/>
      <c r="E56" s="17"/>
      <c r="F56" s="17"/>
      <c r="G56" s="17"/>
      <c r="H56" s="17"/>
      <c r="I56" s="17"/>
      <c r="J56" s="17"/>
      <c r="K56" s="17"/>
      <c r="L56" s="17"/>
    </row>
    <row r="57" spans="4:12" ht="12.75">
      <c r="D57" s="17"/>
      <c r="E57" s="17"/>
      <c r="F57" s="17"/>
      <c r="G57" s="17"/>
      <c r="H57" s="17"/>
      <c r="I57" s="17"/>
      <c r="J57" s="17"/>
      <c r="K57" s="17"/>
      <c r="L57" s="17"/>
    </row>
    <row r="58" spans="4:12" ht="12.75">
      <c r="D58" s="17"/>
      <c r="E58" s="17"/>
      <c r="F58" s="17"/>
      <c r="G58" s="17"/>
      <c r="H58" s="17"/>
      <c r="I58" s="17"/>
      <c r="J58" s="17"/>
      <c r="K58" s="17"/>
      <c r="L58" s="17"/>
    </row>
    <row r="59" spans="4:12" ht="12.75">
      <c r="D59" s="17"/>
      <c r="E59" s="17"/>
      <c r="F59" s="17"/>
      <c r="G59" s="17"/>
      <c r="H59" s="17"/>
      <c r="I59" s="17"/>
      <c r="J59" s="17"/>
      <c r="K59" s="17"/>
      <c r="L59" s="17"/>
    </row>
    <row r="60" spans="4:12" ht="12.75">
      <c r="D60" s="17"/>
      <c r="E60" s="17"/>
      <c r="F60" s="17"/>
      <c r="G60" s="17"/>
      <c r="H60" s="17"/>
      <c r="I60" s="17"/>
      <c r="J60" s="17"/>
      <c r="K60" s="17"/>
      <c r="L60" s="17"/>
    </row>
    <row r="61" spans="4:12" ht="12.75">
      <c r="D61" s="17"/>
      <c r="E61" s="17"/>
      <c r="F61" s="17"/>
      <c r="G61" s="17"/>
      <c r="H61" s="17"/>
      <c r="I61" s="17"/>
      <c r="J61" s="17"/>
      <c r="K61" s="17"/>
      <c r="L61" s="17"/>
    </row>
    <row r="62" spans="4:12" ht="12.75">
      <c r="D62" s="17"/>
      <c r="E62" s="17"/>
      <c r="F62" s="17"/>
      <c r="G62" s="17"/>
      <c r="H62" s="17"/>
      <c r="I62" s="17"/>
      <c r="J62" s="17"/>
      <c r="K62" s="17"/>
      <c r="L62" s="17"/>
    </row>
    <row r="63" spans="4:12" ht="12.75">
      <c r="D63" s="17"/>
      <c r="E63" s="17"/>
      <c r="F63" s="17"/>
      <c r="G63" s="17"/>
      <c r="H63" s="17"/>
      <c r="I63" s="17"/>
      <c r="J63" s="17"/>
      <c r="K63" s="17"/>
      <c r="L63" s="17"/>
    </row>
    <row r="64" spans="4:12" ht="12.75">
      <c r="D64" s="17"/>
      <c r="E64" s="17"/>
      <c r="F64" s="17"/>
      <c r="G64" s="17"/>
      <c r="H64" s="17"/>
      <c r="I64" s="17"/>
      <c r="J64" s="17"/>
      <c r="K64" s="17"/>
      <c r="L64" s="17"/>
    </row>
    <row r="65" spans="4:12" ht="12.75">
      <c r="D65" s="17"/>
      <c r="E65" s="17"/>
      <c r="F65" s="17"/>
      <c r="G65" s="17"/>
      <c r="H65" s="17"/>
      <c r="I65" s="17"/>
      <c r="J65" s="17"/>
      <c r="K65" s="17"/>
      <c r="L65" s="17"/>
    </row>
    <row r="66" spans="4:12" ht="12.75">
      <c r="D66" s="17"/>
      <c r="E66" s="17"/>
      <c r="F66" s="17"/>
      <c r="G66" s="17"/>
      <c r="H66" s="17"/>
      <c r="I66" s="17"/>
      <c r="J66" s="17"/>
      <c r="K66" s="17"/>
      <c r="L66" s="17"/>
    </row>
    <row r="67" spans="4:12" ht="12.75">
      <c r="D67" s="17"/>
      <c r="E67" s="17"/>
      <c r="F67" s="17"/>
      <c r="G67" s="17"/>
      <c r="H67" s="17"/>
      <c r="I67" s="17"/>
      <c r="J67" s="17"/>
      <c r="K67" s="17"/>
      <c r="L67" s="17"/>
    </row>
    <row r="68" spans="4:12" ht="12.75">
      <c r="D68" s="17"/>
      <c r="E68" s="17"/>
      <c r="F68" s="17"/>
      <c r="G68" s="17"/>
      <c r="H68" s="17"/>
      <c r="I68" s="17"/>
      <c r="J68" s="17"/>
      <c r="K68" s="17"/>
      <c r="L68" s="17"/>
    </row>
    <row r="69" spans="4:12" ht="12.75">
      <c r="D69" s="17"/>
      <c r="E69" s="17"/>
      <c r="F69" s="17"/>
      <c r="G69" s="17"/>
      <c r="H69" s="17"/>
      <c r="I69" s="17"/>
      <c r="J69" s="17"/>
      <c r="K69" s="17"/>
      <c r="L69" s="17"/>
    </row>
    <row r="70" spans="4:12" ht="12.75">
      <c r="D70" s="17"/>
      <c r="E70" s="17"/>
      <c r="F70" s="17"/>
      <c r="G70" s="17"/>
      <c r="H70" s="17"/>
      <c r="I70" s="17"/>
      <c r="J70" s="17"/>
      <c r="K70" s="17"/>
      <c r="L70" s="17"/>
    </row>
    <row r="71" spans="4:12" ht="12.75">
      <c r="D71" s="17"/>
      <c r="E71" s="17"/>
      <c r="F71" s="17"/>
      <c r="G71" s="17"/>
      <c r="H71" s="17"/>
      <c r="I71" s="17"/>
      <c r="J71" s="17"/>
      <c r="K71" s="17"/>
      <c r="L71" s="17"/>
    </row>
    <row r="72" spans="4:12" ht="12.75">
      <c r="D72" s="17"/>
      <c r="E72" s="17"/>
      <c r="F72" s="17"/>
      <c r="G72" s="17"/>
      <c r="H72" s="17"/>
      <c r="I72" s="17"/>
      <c r="J72" s="17"/>
      <c r="K72" s="17"/>
      <c r="L72" s="17"/>
    </row>
    <row r="73" spans="4:12" ht="12.75">
      <c r="D73" s="17"/>
      <c r="E73" s="17"/>
      <c r="F73" s="17"/>
      <c r="G73" s="17"/>
      <c r="H73" s="17"/>
      <c r="I73" s="17"/>
      <c r="J73" s="17"/>
      <c r="K73" s="17"/>
      <c r="L73" s="17"/>
    </row>
    <row r="74" spans="4:12" ht="12.75">
      <c r="D74" s="17"/>
      <c r="E74" s="17"/>
      <c r="F74" s="17"/>
      <c r="G74" s="17"/>
      <c r="H74" s="17"/>
      <c r="I74" s="17"/>
      <c r="J74" s="17"/>
      <c r="K74" s="17"/>
      <c r="L74" s="17"/>
    </row>
    <row r="75" spans="4:12" ht="12.75">
      <c r="D75" s="17"/>
      <c r="E75" s="17"/>
      <c r="F75" s="17"/>
      <c r="G75" s="17"/>
      <c r="H75" s="17"/>
      <c r="I75" s="17"/>
      <c r="J75" s="17"/>
      <c r="K75" s="17"/>
      <c r="L75" s="17"/>
    </row>
    <row r="76" spans="4:12" ht="12.75">
      <c r="D76" s="17"/>
      <c r="E76" s="17"/>
      <c r="F76" s="17"/>
      <c r="G76" s="17"/>
      <c r="H76" s="17"/>
      <c r="I76" s="17"/>
      <c r="J76" s="17"/>
      <c r="K76" s="17"/>
      <c r="L76" s="17"/>
    </row>
    <row r="77" spans="4:12" ht="12.75">
      <c r="D77" s="17"/>
      <c r="E77" s="17"/>
      <c r="F77" s="17"/>
      <c r="G77" s="17"/>
      <c r="H77" s="17"/>
      <c r="I77" s="17"/>
      <c r="J77" s="17"/>
      <c r="K77" s="17"/>
      <c r="L77" s="17"/>
    </row>
    <row r="78" spans="4:12" ht="12.75">
      <c r="D78" s="17"/>
      <c r="E78" s="17"/>
      <c r="F78" s="17"/>
      <c r="G78" s="17"/>
      <c r="H78" s="17"/>
      <c r="I78" s="17"/>
      <c r="J78" s="17"/>
      <c r="K78" s="17"/>
      <c r="L78" s="17"/>
    </row>
    <row r="79" spans="4:12" ht="12.75">
      <c r="D79" s="17"/>
      <c r="E79" s="17"/>
      <c r="F79" s="17"/>
      <c r="G79" s="17"/>
      <c r="H79" s="17"/>
      <c r="I79" s="17"/>
      <c r="J79" s="17"/>
      <c r="K79" s="17"/>
      <c r="L79" s="17"/>
    </row>
    <row r="80" spans="4:12" ht="12.75">
      <c r="D80" s="17"/>
      <c r="E80" s="17"/>
      <c r="F80" s="17"/>
      <c r="G80" s="17"/>
      <c r="H80" s="17"/>
      <c r="I80" s="17"/>
      <c r="J80" s="17"/>
      <c r="K80" s="17"/>
      <c r="L80" s="17"/>
    </row>
    <row r="81" spans="4:12" ht="12.75">
      <c r="D81" s="17"/>
      <c r="E81" s="17"/>
      <c r="F81" s="17"/>
      <c r="G81" s="17"/>
      <c r="H81" s="17"/>
      <c r="I81" s="17"/>
      <c r="J81" s="17"/>
      <c r="K81" s="17"/>
      <c r="L81" s="17"/>
    </row>
    <row r="82" spans="4:12" ht="12.75">
      <c r="D82" s="17"/>
      <c r="E82" s="17"/>
      <c r="F82" s="17"/>
      <c r="G82" s="17"/>
      <c r="H82" s="17"/>
      <c r="I82" s="17"/>
      <c r="J82" s="17"/>
      <c r="K82" s="17"/>
      <c r="L82" s="17"/>
    </row>
    <row r="83" spans="4:12" ht="12.75">
      <c r="D83" s="17"/>
      <c r="E83" s="17"/>
      <c r="F83" s="17"/>
      <c r="G83" s="17"/>
      <c r="H83" s="17"/>
      <c r="I83" s="17"/>
      <c r="J83" s="17"/>
      <c r="K83" s="17"/>
      <c r="L83" s="17"/>
    </row>
    <row r="84" spans="4:12" ht="12.75">
      <c r="D84" s="17"/>
      <c r="E84" s="17"/>
      <c r="F84" s="17"/>
      <c r="G84" s="17"/>
      <c r="H84" s="17"/>
      <c r="I84" s="17"/>
      <c r="J84" s="17"/>
      <c r="K84" s="17"/>
      <c r="L84" s="17"/>
    </row>
    <row r="85" spans="4:12" ht="12.75">
      <c r="D85" s="17"/>
      <c r="E85" s="17"/>
      <c r="F85" s="17"/>
      <c r="G85" s="17"/>
      <c r="H85" s="17"/>
      <c r="I85" s="17"/>
      <c r="J85" s="17"/>
      <c r="K85" s="17"/>
      <c r="L85" s="17"/>
    </row>
    <row r="86" spans="4:12" ht="12.75">
      <c r="D86" s="17"/>
      <c r="E86" s="17"/>
      <c r="F86" s="17"/>
      <c r="G86" s="17"/>
      <c r="H86" s="17"/>
      <c r="I86" s="17"/>
      <c r="J86" s="17"/>
      <c r="K86" s="17"/>
      <c r="L86" s="17"/>
    </row>
    <row r="87" spans="4:12" ht="12.75">
      <c r="D87" s="17"/>
      <c r="E87" s="17"/>
      <c r="F87" s="17"/>
      <c r="G87" s="17"/>
      <c r="H87" s="17"/>
      <c r="I87" s="17"/>
      <c r="J87" s="17"/>
      <c r="K87" s="17"/>
      <c r="L87" s="17"/>
    </row>
    <row r="88" spans="4:12" ht="12.75">
      <c r="D88" s="17"/>
      <c r="E88" s="17"/>
      <c r="F88" s="17"/>
      <c r="G88" s="17"/>
      <c r="H88" s="17"/>
      <c r="I88" s="17"/>
      <c r="J88" s="17"/>
      <c r="K88" s="17"/>
      <c r="L88" s="17"/>
    </row>
    <row r="89" spans="4:12" ht="12.75">
      <c r="D89" s="17"/>
      <c r="E89" s="17"/>
      <c r="F89" s="17"/>
      <c r="G89" s="17"/>
      <c r="H89" s="17"/>
      <c r="I89" s="17"/>
      <c r="J89" s="17"/>
      <c r="K89" s="17"/>
      <c r="L89" s="17"/>
    </row>
    <row r="90" spans="4:12" ht="12.75">
      <c r="D90" s="17"/>
      <c r="E90" s="17"/>
      <c r="F90" s="17"/>
      <c r="G90" s="17"/>
      <c r="H90" s="17"/>
      <c r="I90" s="17"/>
      <c r="J90" s="17"/>
      <c r="K90" s="17"/>
      <c r="L90" s="17"/>
    </row>
    <row r="91" spans="4:12" ht="12.75">
      <c r="D91" s="17"/>
      <c r="E91" s="17"/>
      <c r="F91" s="17"/>
      <c r="G91" s="17"/>
      <c r="H91" s="17"/>
      <c r="I91" s="17"/>
      <c r="J91" s="17"/>
      <c r="K91" s="17"/>
      <c r="L91" s="17"/>
    </row>
    <row r="92" spans="4:12" ht="12.75">
      <c r="D92" s="17"/>
      <c r="E92" s="17"/>
      <c r="F92" s="17"/>
      <c r="G92" s="17"/>
      <c r="H92" s="17"/>
      <c r="I92" s="17"/>
      <c r="J92" s="17"/>
      <c r="K92" s="17"/>
      <c r="L92" s="17"/>
    </row>
    <row r="93" spans="4:12" ht="12.75">
      <c r="D93" s="17"/>
      <c r="E93" s="17"/>
      <c r="F93" s="17"/>
      <c r="G93" s="17"/>
      <c r="H93" s="17"/>
      <c r="I93" s="17"/>
      <c r="J93" s="17"/>
      <c r="K93" s="17"/>
      <c r="L93" s="17"/>
    </row>
    <row r="94" spans="4:12" ht="12.75">
      <c r="D94" s="17"/>
      <c r="E94" s="17"/>
      <c r="F94" s="17"/>
      <c r="G94" s="17"/>
      <c r="H94" s="17"/>
      <c r="I94" s="17"/>
      <c r="J94" s="17"/>
      <c r="K94" s="17"/>
      <c r="L94" s="17"/>
    </row>
    <row r="95" spans="4:12" ht="12.75">
      <c r="D95" s="17"/>
      <c r="E95" s="17"/>
      <c r="F95" s="17"/>
      <c r="G95" s="17"/>
      <c r="H95" s="17"/>
      <c r="I95" s="17"/>
      <c r="J95" s="17"/>
      <c r="K95" s="17"/>
      <c r="L95" s="17"/>
    </row>
    <row r="96" spans="4:12" ht="12.75">
      <c r="D96" s="17"/>
      <c r="E96" s="17"/>
      <c r="F96" s="17"/>
      <c r="G96" s="17"/>
      <c r="H96" s="17"/>
      <c r="I96" s="17"/>
      <c r="J96" s="17"/>
      <c r="K96" s="17"/>
      <c r="L96" s="17"/>
    </row>
    <row r="97" spans="4:12" ht="12.75">
      <c r="D97" s="17"/>
      <c r="E97" s="17"/>
      <c r="F97" s="17"/>
      <c r="G97" s="17"/>
      <c r="H97" s="17"/>
      <c r="I97" s="17"/>
      <c r="J97" s="17"/>
      <c r="K97" s="17"/>
      <c r="L97" s="17"/>
    </row>
    <row r="98" spans="4:12" ht="12.75">
      <c r="D98" s="17"/>
      <c r="E98" s="17"/>
      <c r="F98" s="17"/>
      <c r="G98" s="17"/>
      <c r="H98" s="17"/>
      <c r="I98" s="17"/>
      <c r="J98" s="17"/>
      <c r="K98" s="17"/>
      <c r="L98" s="17"/>
    </row>
    <row r="99" spans="4:12" ht="12.75">
      <c r="D99" s="17"/>
      <c r="E99" s="17"/>
      <c r="F99" s="17"/>
      <c r="G99" s="17"/>
      <c r="H99" s="17"/>
      <c r="I99" s="17"/>
      <c r="J99" s="17"/>
      <c r="K99" s="17"/>
      <c r="L99" s="17"/>
    </row>
    <row r="100" spans="4:12" ht="12.75">
      <c r="D100" s="17"/>
      <c r="E100" s="17"/>
      <c r="F100" s="17"/>
      <c r="G100" s="17"/>
      <c r="H100" s="17"/>
      <c r="I100" s="17"/>
      <c r="J100" s="17"/>
      <c r="K100" s="17"/>
      <c r="L100" s="17"/>
    </row>
    <row r="101" spans="4:12" ht="12.75">
      <c r="D101" s="17"/>
      <c r="E101" s="17"/>
      <c r="F101" s="17"/>
      <c r="G101" s="17"/>
      <c r="H101" s="17"/>
      <c r="I101" s="17"/>
      <c r="J101" s="17"/>
      <c r="K101" s="17"/>
      <c r="L101" s="17"/>
    </row>
    <row r="102" spans="4:12" ht="12.75">
      <c r="D102" s="17"/>
      <c r="E102" s="17"/>
      <c r="F102" s="17"/>
      <c r="G102" s="17"/>
      <c r="H102" s="17"/>
      <c r="I102" s="17"/>
      <c r="J102" s="17"/>
      <c r="K102" s="17"/>
      <c r="L102" s="17"/>
    </row>
    <row r="103" spans="4:12" ht="12.75">
      <c r="D103" s="17"/>
      <c r="E103" s="17"/>
      <c r="F103" s="17"/>
      <c r="G103" s="17"/>
      <c r="H103" s="17"/>
      <c r="I103" s="17"/>
      <c r="J103" s="17"/>
      <c r="K103" s="17"/>
      <c r="L103" s="17"/>
    </row>
    <row r="104" spans="4:12" ht="12.75">
      <c r="D104" s="17"/>
      <c r="E104" s="17"/>
      <c r="F104" s="17"/>
      <c r="G104" s="17"/>
      <c r="H104" s="17"/>
      <c r="I104" s="17"/>
      <c r="J104" s="17"/>
      <c r="K104" s="17"/>
      <c r="L104" s="17"/>
    </row>
    <row r="105" spans="4:12" ht="12.75">
      <c r="D105" s="17"/>
      <c r="E105" s="17"/>
      <c r="F105" s="17"/>
      <c r="G105" s="17"/>
      <c r="H105" s="17"/>
      <c r="I105" s="17"/>
      <c r="J105" s="17"/>
      <c r="K105" s="17"/>
      <c r="L105" s="17"/>
    </row>
    <row r="106" spans="4:12" ht="12.75">
      <c r="D106" s="17"/>
      <c r="E106" s="17"/>
      <c r="F106" s="17"/>
      <c r="G106" s="17"/>
      <c r="H106" s="17"/>
      <c r="I106" s="17"/>
      <c r="J106" s="17"/>
      <c r="K106" s="17"/>
      <c r="L106" s="17"/>
    </row>
    <row r="107" spans="4:12" ht="12.75">
      <c r="D107" s="17"/>
      <c r="E107" s="17"/>
      <c r="F107" s="17"/>
      <c r="G107" s="17"/>
      <c r="H107" s="17"/>
      <c r="I107" s="17"/>
      <c r="J107" s="17"/>
      <c r="K107" s="17"/>
      <c r="L107" s="17"/>
    </row>
    <row r="108" spans="4:12" ht="12.75">
      <c r="D108" s="17"/>
      <c r="E108" s="17"/>
      <c r="F108" s="17"/>
      <c r="G108" s="17"/>
      <c r="H108" s="17"/>
      <c r="I108" s="17"/>
      <c r="J108" s="17"/>
      <c r="K108" s="17"/>
      <c r="L108" s="17"/>
    </row>
    <row r="109" spans="4:12" ht="12.75">
      <c r="D109" s="17"/>
      <c r="E109" s="17"/>
      <c r="F109" s="17"/>
      <c r="G109" s="17"/>
      <c r="H109" s="17"/>
      <c r="I109" s="17"/>
      <c r="J109" s="17"/>
      <c r="K109" s="17"/>
      <c r="L109" s="17"/>
    </row>
    <row r="110" spans="4:12" ht="12.75">
      <c r="D110" s="17"/>
      <c r="E110" s="17"/>
      <c r="F110" s="17"/>
      <c r="G110" s="17"/>
      <c r="H110" s="17"/>
      <c r="I110" s="17"/>
      <c r="J110" s="17"/>
      <c r="K110" s="17"/>
      <c r="L110" s="17"/>
    </row>
    <row r="111" spans="4:12" ht="12.75">
      <c r="D111" s="17"/>
      <c r="E111" s="17"/>
      <c r="F111" s="17"/>
      <c r="G111" s="17"/>
      <c r="H111" s="17"/>
      <c r="I111" s="17"/>
      <c r="J111" s="17"/>
      <c r="K111" s="17"/>
      <c r="L111" s="17"/>
    </row>
    <row r="112" spans="4:12" ht="12.75">
      <c r="D112" s="17"/>
      <c r="E112" s="17"/>
      <c r="F112" s="17"/>
      <c r="G112" s="17"/>
      <c r="H112" s="17"/>
      <c r="I112" s="17"/>
      <c r="J112" s="17"/>
      <c r="K112" s="17"/>
      <c r="L112" s="17"/>
    </row>
    <row r="113" spans="4:12" ht="12.75">
      <c r="D113" s="17"/>
      <c r="E113" s="17"/>
      <c r="F113" s="17"/>
      <c r="G113" s="17"/>
      <c r="H113" s="17"/>
      <c r="I113" s="17"/>
      <c r="J113" s="17"/>
      <c r="K113" s="17"/>
      <c r="L113" s="17"/>
    </row>
    <row r="114" spans="4:12" ht="12.75">
      <c r="D114" s="17"/>
      <c r="E114" s="17"/>
      <c r="F114" s="17"/>
      <c r="G114" s="17"/>
      <c r="H114" s="17"/>
      <c r="I114" s="17"/>
      <c r="J114" s="17"/>
      <c r="K114" s="17"/>
      <c r="L114" s="17"/>
    </row>
    <row r="115" spans="4:12" ht="12.75">
      <c r="D115" s="17"/>
      <c r="E115" s="17"/>
      <c r="F115" s="17"/>
      <c r="G115" s="17"/>
      <c r="H115" s="17"/>
      <c r="I115" s="17"/>
      <c r="J115" s="17"/>
      <c r="K115" s="17"/>
      <c r="L115" s="17"/>
    </row>
    <row r="116" spans="4:12" ht="12.75">
      <c r="D116" s="17"/>
      <c r="E116" s="17"/>
      <c r="F116" s="17"/>
      <c r="G116" s="17"/>
      <c r="H116" s="17"/>
      <c r="I116" s="17"/>
      <c r="J116" s="17"/>
      <c r="K116" s="17"/>
      <c r="L116" s="17"/>
    </row>
    <row r="117" spans="4:12" ht="12.75">
      <c r="D117" s="17"/>
      <c r="E117" s="17"/>
      <c r="F117" s="17"/>
      <c r="G117" s="17"/>
      <c r="H117" s="17"/>
      <c r="I117" s="17"/>
      <c r="J117" s="17"/>
      <c r="K117" s="17"/>
      <c r="L117" s="17"/>
    </row>
    <row r="118" spans="4:12" ht="12.75">
      <c r="D118" s="17"/>
      <c r="E118" s="17"/>
      <c r="F118" s="17"/>
      <c r="G118" s="17"/>
      <c r="H118" s="17"/>
      <c r="I118" s="17"/>
      <c r="J118" s="17"/>
      <c r="K118" s="17"/>
      <c r="L118" s="17"/>
    </row>
    <row r="119" spans="4:12" ht="12.75">
      <c r="D119" s="17"/>
      <c r="E119" s="17"/>
      <c r="F119" s="17"/>
      <c r="G119" s="17"/>
      <c r="H119" s="17"/>
      <c r="I119" s="17"/>
      <c r="J119" s="17"/>
      <c r="K119" s="17"/>
      <c r="L119" s="17"/>
    </row>
    <row r="120" spans="4:12" ht="12.75">
      <c r="D120" s="17"/>
      <c r="E120" s="17"/>
      <c r="F120" s="17"/>
      <c r="G120" s="17"/>
      <c r="H120" s="17"/>
      <c r="I120" s="17"/>
      <c r="J120" s="17"/>
      <c r="K120" s="17"/>
      <c r="L120" s="17"/>
    </row>
    <row r="121" spans="4:12" ht="12.75">
      <c r="D121" s="17"/>
      <c r="E121" s="17"/>
      <c r="F121" s="17"/>
      <c r="G121" s="17"/>
      <c r="H121" s="17"/>
      <c r="I121" s="17"/>
      <c r="J121" s="17"/>
      <c r="K121" s="17"/>
      <c r="L121" s="17"/>
    </row>
    <row r="122" spans="4:12" ht="12.75">
      <c r="D122" s="17"/>
      <c r="E122" s="17"/>
      <c r="F122" s="17"/>
      <c r="G122" s="17"/>
      <c r="H122" s="17"/>
      <c r="I122" s="17"/>
      <c r="J122" s="17"/>
      <c r="K122" s="17"/>
      <c r="L122" s="17"/>
    </row>
    <row r="123" spans="4:12" ht="12.75">
      <c r="D123" s="17"/>
      <c r="E123" s="17"/>
      <c r="F123" s="17"/>
      <c r="G123" s="17"/>
      <c r="H123" s="17"/>
      <c r="I123" s="17"/>
      <c r="J123" s="17"/>
      <c r="K123" s="17"/>
      <c r="L123" s="17"/>
    </row>
    <row r="124" spans="4:12" ht="12.75">
      <c r="D124" s="17"/>
      <c r="E124" s="17"/>
      <c r="F124" s="17"/>
      <c r="G124" s="17"/>
      <c r="H124" s="17"/>
      <c r="I124" s="17"/>
      <c r="J124" s="17"/>
      <c r="K124" s="17"/>
      <c r="L124" s="17"/>
    </row>
    <row r="125" spans="4:12" ht="12.75">
      <c r="D125" s="17"/>
      <c r="E125" s="17"/>
      <c r="F125" s="17"/>
      <c r="G125" s="17"/>
      <c r="H125" s="17"/>
      <c r="I125" s="17"/>
      <c r="J125" s="17"/>
      <c r="K125" s="17"/>
      <c r="L125" s="17"/>
    </row>
    <row r="126" spans="4:12" ht="12.75">
      <c r="D126" s="17"/>
      <c r="E126" s="17"/>
      <c r="F126" s="17"/>
      <c r="G126" s="17"/>
      <c r="H126" s="17"/>
      <c r="I126" s="17"/>
      <c r="J126" s="17"/>
      <c r="K126" s="17"/>
      <c r="L126" s="17"/>
    </row>
    <row r="127" spans="4:12" ht="12.75">
      <c r="D127" s="17"/>
      <c r="E127" s="17"/>
      <c r="F127" s="17"/>
      <c r="G127" s="17"/>
      <c r="H127" s="17"/>
      <c r="I127" s="17"/>
      <c r="J127" s="17"/>
      <c r="K127" s="17"/>
      <c r="L127" s="17"/>
    </row>
    <row r="128" spans="4:12" ht="12.75">
      <c r="D128" s="17"/>
      <c r="E128" s="17"/>
      <c r="F128" s="17"/>
      <c r="G128" s="17"/>
      <c r="H128" s="17"/>
      <c r="I128" s="17"/>
      <c r="J128" s="17"/>
      <c r="K128" s="17"/>
      <c r="L128" s="17"/>
    </row>
    <row r="129" spans="4:12" ht="12.75">
      <c r="D129" s="17"/>
      <c r="E129" s="17"/>
      <c r="F129" s="17"/>
      <c r="G129" s="17"/>
      <c r="H129" s="17"/>
      <c r="I129" s="17"/>
      <c r="J129" s="17"/>
      <c r="K129" s="17"/>
      <c r="L129" s="17"/>
    </row>
    <row r="130" spans="4:12" ht="12.75">
      <c r="D130" s="17"/>
      <c r="E130" s="17"/>
      <c r="F130" s="17"/>
      <c r="G130" s="17"/>
      <c r="H130" s="17"/>
      <c r="I130" s="17"/>
      <c r="J130" s="17"/>
      <c r="K130" s="17"/>
      <c r="L130" s="17"/>
    </row>
    <row r="131" spans="4:12" ht="12.75">
      <c r="D131" s="17"/>
      <c r="E131" s="17"/>
      <c r="F131" s="17"/>
      <c r="G131" s="17"/>
      <c r="H131" s="17"/>
      <c r="I131" s="17"/>
      <c r="J131" s="17"/>
      <c r="K131" s="17"/>
      <c r="L131" s="17"/>
    </row>
    <row r="132" spans="4:12" ht="12.75">
      <c r="D132" s="17"/>
      <c r="E132" s="17"/>
      <c r="F132" s="17"/>
      <c r="G132" s="17"/>
      <c r="H132" s="17"/>
      <c r="I132" s="17"/>
      <c r="J132" s="17"/>
      <c r="K132" s="17"/>
      <c r="L132" s="17"/>
    </row>
    <row r="133" spans="4:12" ht="12.75">
      <c r="D133" s="17"/>
      <c r="E133" s="17"/>
      <c r="F133" s="17"/>
      <c r="G133" s="17"/>
      <c r="H133" s="17"/>
      <c r="I133" s="17"/>
      <c r="J133" s="17"/>
      <c r="K133" s="17"/>
      <c r="L133" s="17"/>
    </row>
    <row r="134" spans="4:12" ht="12.75">
      <c r="D134" s="17"/>
      <c r="E134" s="17"/>
      <c r="F134" s="17"/>
      <c r="G134" s="17"/>
      <c r="H134" s="17"/>
      <c r="I134" s="17"/>
      <c r="J134" s="17"/>
      <c r="K134" s="17"/>
      <c r="L134" s="17"/>
    </row>
    <row r="135" spans="4:12" ht="12.75">
      <c r="D135" s="17"/>
      <c r="E135" s="17"/>
      <c r="F135" s="17"/>
      <c r="G135" s="17"/>
      <c r="H135" s="17"/>
      <c r="I135" s="17"/>
      <c r="J135" s="17"/>
      <c r="K135" s="17"/>
      <c r="L135" s="17"/>
    </row>
    <row r="136" spans="4:12" ht="12.75">
      <c r="D136" s="17"/>
      <c r="E136" s="17"/>
      <c r="F136" s="17"/>
      <c r="G136" s="17"/>
      <c r="H136" s="17"/>
      <c r="I136" s="17"/>
      <c r="J136" s="17"/>
      <c r="K136" s="17"/>
      <c r="L136" s="17"/>
    </row>
    <row r="137" spans="4:12" ht="12.75">
      <c r="D137" s="17"/>
      <c r="E137" s="17"/>
      <c r="F137" s="17"/>
      <c r="G137" s="17"/>
      <c r="H137" s="17"/>
      <c r="I137" s="17"/>
      <c r="J137" s="17"/>
      <c r="K137" s="17"/>
      <c r="L137" s="17"/>
    </row>
    <row r="138" spans="4:12" ht="12.75">
      <c r="D138" s="17"/>
      <c r="E138" s="17"/>
      <c r="F138" s="17"/>
      <c r="G138" s="17"/>
      <c r="H138" s="17"/>
      <c r="I138" s="17"/>
      <c r="J138" s="17"/>
      <c r="K138" s="17"/>
      <c r="L138" s="17"/>
    </row>
    <row r="139" spans="4:12" ht="12.75">
      <c r="D139" s="17"/>
      <c r="E139" s="17"/>
      <c r="F139" s="17"/>
      <c r="G139" s="17"/>
      <c r="H139" s="17"/>
      <c r="I139" s="17"/>
      <c r="J139" s="17"/>
      <c r="K139" s="17"/>
      <c r="L139" s="17"/>
    </row>
    <row r="140" spans="4:12" ht="12.75">
      <c r="D140" s="17"/>
      <c r="E140" s="17"/>
      <c r="F140" s="17"/>
      <c r="G140" s="17"/>
      <c r="H140" s="17"/>
      <c r="I140" s="17"/>
      <c r="J140" s="17"/>
      <c r="K140" s="17"/>
      <c r="L140" s="17"/>
    </row>
    <row r="141" spans="4:12" ht="12.75">
      <c r="D141" s="17"/>
      <c r="E141" s="17"/>
      <c r="F141" s="17"/>
      <c r="G141" s="17"/>
      <c r="H141" s="17"/>
      <c r="I141" s="17"/>
      <c r="J141" s="17"/>
      <c r="K141" s="17"/>
      <c r="L141" s="17"/>
    </row>
    <row r="142" spans="4:12" ht="12.75">
      <c r="D142" s="17"/>
      <c r="E142" s="17"/>
      <c r="F142" s="17"/>
      <c r="G142" s="17"/>
      <c r="H142" s="17"/>
      <c r="I142" s="17"/>
      <c r="J142" s="17"/>
      <c r="K142" s="17"/>
      <c r="L142" s="17"/>
    </row>
    <row r="143" spans="4:12" ht="12.75">
      <c r="D143" s="17"/>
      <c r="E143" s="17"/>
      <c r="F143" s="17"/>
      <c r="G143" s="17"/>
      <c r="H143" s="17"/>
      <c r="I143" s="17"/>
      <c r="J143" s="17"/>
      <c r="K143" s="17"/>
      <c r="L143" s="17"/>
    </row>
    <row r="144" spans="4:12" ht="12.75">
      <c r="D144" s="17"/>
      <c r="E144" s="17"/>
      <c r="F144" s="17"/>
      <c r="G144" s="17"/>
      <c r="H144" s="17"/>
      <c r="I144" s="17"/>
      <c r="J144" s="17"/>
      <c r="K144" s="17"/>
      <c r="L144" s="17"/>
    </row>
    <row r="145" spans="4:12" ht="12.75">
      <c r="D145" s="17"/>
      <c r="E145" s="17"/>
      <c r="F145" s="17"/>
      <c r="G145" s="17"/>
      <c r="H145" s="17"/>
      <c r="I145" s="17"/>
      <c r="J145" s="17"/>
      <c r="K145" s="17"/>
      <c r="L145" s="17"/>
    </row>
    <row r="146" spans="4:12" ht="12.75">
      <c r="D146" s="17"/>
      <c r="E146" s="17"/>
      <c r="F146" s="17"/>
      <c r="G146" s="17"/>
      <c r="H146" s="17"/>
      <c r="I146" s="17"/>
      <c r="J146" s="17"/>
      <c r="K146" s="17"/>
      <c r="L146" s="17"/>
    </row>
    <row r="147" spans="4:12" ht="12.75">
      <c r="D147" s="17"/>
      <c r="E147" s="17"/>
      <c r="F147" s="17"/>
      <c r="G147" s="17"/>
      <c r="H147" s="17"/>
      <c r="I147" s="17"/>
      <c r="J147" s="17"/>
      <c r="K147" s="17"/>
      <c r="L147" s="17"/>
    </row>
    <row r="148" spans="4:12" ht="12.75">
      <c r="D148" s="17"/>
      <c r="E148" s="17"/>
      <c r="F148" s="17"/>
      <c r="G148" s="17"/>
      <c r="H148" s="17"/>
      <c r="I148" s="17"/>
      <c r="J148" s="17"/>
      <c r="K148" s="17"/>
      <c r="L148" s="17"/>
    </row>
    <row r="149" spans="4:12" ht="12.75">
      <c r="D149" s="17"/>
      <c r="E149" s="17"/>
      <c r="F149" s="17"/>
      <c r="G149" s="17"/>
      <c r="H149" s="17"/>
      <c r="I149" s="17"/>
      <c r="J149" s="17"/>
      <c r="K149" s="17"/>
      <c r="L149" s="17"/>
    </row>
    <row r="150" spans="4:12" ht="12.75">
      <c r="D150" s="17"/>
      <c r="E150" s="17"/>
      <c r="F150" s="17"/>
      <c r="G150" s="17"/>
      <c r="H150" s="17"/>
      <c r="I150" s="17"/>
      <c r="J150" s="17"/>
      <c r="K150" s="17"/>
      <c r="L150" s="17"/>
    </row>
    <row r="151" spans="4:12" ht="12.75">
      <c r="D151" s="17"/>
      <c r="E151" s="17"/>
      <c r="F151" s="17"/>
      <c r="G151" s="17"/>
      <c r="H151" s="17"/>
      <c r="I151" s="17"/>
      <c r="J151" s="17"/>
      <c r="K151" s="17"/>
      <c r="L151" s="17"/>
    </row>
    <row r="152" spans="4:12" ht="12.75">
      <c r="D152" s="17"/>
      <c r="E152" s="17"/>
      <c r="F152" s="17"/>
      <c r="G152" s="17"/>
      <c r="H152" s="17"/>
      <c r="I152" s="17"/>
      <c r="J152" s="17"/>
      <c r="K152" s="17"/>
      <c r="L152" s="17"/>
    </row>
    <row r="153" spans="4:12" ht="12.75">
      <c r="D153" s="17"/>
      <c r="E153" s="17"/>
      <c r="F153" s="17"/>
      <c r="G153" s="17"/>
      <c r="H153" s="17"/>
      <c r="I153" s="17"/>
      <c r="J153" s="17"/>
      <c r="K153" s="17"/>
      <c r="L153" s="17"/>
    </row>
    <row r="154" spans="4:12" ht="12.75">
      <c r="D154" s="17"/>
      <c r="E154" s="17"/>
      <c r="F154" s="17"/>
      <c r="G154" s="17"/>
      <c r="H154" s="17"/>
      <c r="I154" s="17"/>
      <c r="J154" s="17"/>
      <c r="K154" s="17"/>
      <c r="L154" s="17"/>
    </row>
    <row r="155" spans="4:12" ht="12.75">
      <c r="D155" s="17"/>
      <c r="E155" s="17"/>
      <c r="F155" s="17"/>
      <c r="G155" s="17"/>
      <c r="H155" s="17"/>
      <c r="I155" s="17"/>
      <c r="J155" s="17"/>
      <c r="K155" s="17"/>
      <c r="L155" s="17"/>
    </row>
    <row r="156" spans="4:12" ht="12.75">
      <c r="D156" s="17"/>
      <c r="E156" s="17"/>
      <c r="F156" s="17"/>
      <c r="G156" s="17"/>
      <c r="H156" s="17"/>
      <c r="I156" s="17"/>
      <c r="J156" s="17"/>
      <c r="K156" s="17"/>
      <c r="L156" s="17"/>
    </row>
    <row r="157" spans="4:12" ht="12.75">
      <c r="D157" s="17"/>
      <c r="E157" s="17"/>
      <c r="F157" s="17"/>
      <c r="G157" s="17"/>
      <c r="H157" s="17"/>
      <c r="I157" s="17"/>
      <c r="J157" s="17"/>
      <c r="K157" s="17"/>
      <c r="L157" s="17"/>
    </row>
    <row r="158" spans="4:12" ht="12.75">
      <c r="D158" s="17"/>
      <c r="E158" s="17"/>
      <c r="F158" s="17"/>
      <c r="G158" s="17"/>
      <c r="H158" s="17"/>
      <c r="I158" s="17"/>
      <c r="J158" s="17"/>
      <c r="K158" s="17"/>
      <c r="L158" s="17"/>
    </row>
    <row r="159" spans="4:12" ht="12.75">
      <c r="D159" s="17"/>
      <c r="E159" s="17"/>
      <c r="F159" s="17"/>
      <c r="G159" s="17"/>
      <c r="H159" s="17"/>
      <c r="I159" s="17"/>
      <c r="J159" s="17"/>
      <c r="K159" s="17"/>
      <c r="L159" s="17"/>
    </row>
    <row r="160" spans="4:12" ht="12.75">
      <c r="D160" s="17"/>
      <c r="E160" s="17"/>
      <c r="F160" s="17"/>
      <c r="G160" s="17"/>
      <c r="H160" s="17"/>
      <c r="I160" s="17"/>
      <c r="J160" s="17"/>
      <c r="K160" s="17"/>
      <c r="L160" s="17"/>
    </row>
    <row r="161" spans="4:12" ht="12.75">
      <c r="D161" s="17"/>
      <c r="E161" s="17"/>
      <c r="F161" s="17"/>
      <c r="G161" s="17"/>
      <c r="H161" s="17"/>
      <c r="I161" s="17"/>
      <c r="J161" s="17"/>
      <c r="K161" s="17"/>
      <c r="L161" s="17"/>
    </row>
    <row r="162" spans="4:12" ht="12.75">
      <c r="D162" s="17"/>
      <c r="E162" s="17"/>
      <c r="F162" s="17"/>
      <c r="G162" s="17"/>
      <c r="H162" s="17"/>
      <c r="I162" s="17"/>
      <c r="J162" s="17"/>
      <c r="K162" s="17"/>
      <c r="L162" s="17"/>
    </row>
    <row r="163" spans="4:12" ht="12.75">
      <c r="D163" s="17"/>
      <c r="E163" s="17"/>
      <c r="F163" s="17"/>
      <c r="G163" s="17"/>
      <c r="H163" s="17"/>
      <c r="I163" s="17"/>
      <c r="J163" s="17"/>
      <c r="K163" s="17"/>
      <c r="L163" s="17"/>
    </row>
    <row r="164" spans="4:12" ht="12.75">
      <c r="D164" s="17"/>
      <c r="E164" s="17"/>
      <c r="F164" s="17"/>
      <c r="G164" s="17"/>
      <c r="H164" s="17"/>
      <c r="I164" s="17"/>
      <c r="J164" s="17"/>
      <c r="K164" s="17"/>
      <c r="L164" s="17"/>
    </row>
    <row r="165" spans="4:12" ht="12.75">
      <c r="D165" s="17"/>
      <c r="E165" s="17"/>
      <c r="F165" s="17"/>
      <c r="G165" s="17"/>
      <c r="H165" s="17"/>
      <c r="I165" s="17"/>
      <c r="J165" s="17"/>
      <c r="K165" s="17"/>
      <c r="L165" s="17"/>
    </row>
    <row r="166" spans="4:12" ht="12.75">
      <c r="D166" s="17"/>
      <c r="E166" s="17"/>
      <c r="F166" s="17"/>
      <c r="G166" s="17"/>
      <c r="H166" s="17"/>
      <c r="I166" s="17"/>
      <c r="J166" s="17"/>
      <c r="K166" s="17"/>
      <c r="L166" s="17"/>
    </row>
    <row r="167" spans="4:12" ht="12.75">
      <c r="D167" s="17"/>
      <c r="E167" s="17"/>
      <c r="F167" s="17"/>
      <c r="G167" s="17"/>
      <c r="H167" s="17"/>
      <c r="I167" s="17"/>
      <c r="J167" s="17"/>
      <c r="K167" s="17"/>
      <c r="L167" s="17"/>
    </row>
    <row r="168" spans="4:12" ht="12.75">
      <c r="D168" s="17"/>
      <c r="E168" s="17"/>
      <c r="F168" s="17"/>
      <c r="G168" s="17"/>
      <c r="H168" s="17"/>
      <c r="I168" s="17"/>
      <c r="J168" s="17"/>
      <c r="K168" s="17"/>
      <c r="L168" s="17"/>
    </row>
    <row r="169" spans="4:12" ht="12.75">
      <c r="D169" s="17"/>
      <c r="E169" s="17"/>
      <c r="F169" s="17"/>
      <c r="G169" s="17"/>
      <c r="H169" s="17"/>
      <c r="I169" s="17"/>
      <c r="J169" s="17"/>
      <c r="K169" s="17"/>
      <c r="L169" s="17"/>
    </row>
    <row r="170" spans="4:12" ht="12.75">
      <c r="D170" s="17"/>
      <c r="E170" s="17"/>
      <c r="F170" s="17"/>
      <c r="G170" s="17"/>
      <c r="H170" s="17"/>
      <c r="I170" s="17"/>
      <c r="J170" s="17"/>
      <c r="K170" s="17"/>
      <c r="L170" s="17"/>
    </row>
    <row r="171" spans="4:12" ht="12.75">
      <c r="D171" s="17"/>
      <c r="E171" s="17"/>
      <c r="F171" s="17"/>
      <c r="G171" s="17"/>
      <c r="H171" s="17"/>
      <c r="I171" s="17"/>
      <c r="J171" s="17"/>
      <c r="K171" s="17"/>
      <c r="L171" s="17"/>
    </row>
    <row r="172" spans="4:12" ht="12.75">
      <c r="D172" s="17"/>
      <c r="E172" s="17"/>
      <c r="F172" s="17"/>
      <c r="G172" s="17"/>
      <c r="H172" s="17"/>
      <c r="I172" s="17"/>
      <c r="J172" s="17"/>
      <c r="K172" s="17"/>
      <c r="L172" s="17"/>
    </row>
    <row r="173" spans="4:12" ht="12.75">
      <c r="D173" s="17"/>
      <c r="E173" s="17"/>
      <c r="F173" s="17"/>
      <c r="G173" s="17"/>
      <c r="H173" s="17"/>
      <c r="I173" s="17"/>
      <c r="J173" s="17"/>
      <c r="K173" s="17"/>
      <c r="L173" s="17"/>
    </row>
    <row r="174" spans="4:12" ht="12.75">
      <c r="D174" s="17"/>
      <c r="E174" s="17"/>
      <c r="F174" s="17"/>
      <c r="G174" s="17"/>
      <c r="H174" s="17"/>
      <c r="I174" s="17"/>
      <c r="J174" s="17"/>
      <c r="K174" s="17"/>
      <c r="L174" s="17"/>
    </row>
    <row r="175" spans="4:12" ht="12.75">
      <c r="D175" s="17"/>
      <c r="E175" s="17"/>
      <c r="F175" s="17"/>
      <c r="G175" s="17"/>
      <c r="H175" s="17"/>
      <c r="I175" s="17"/>
      <c r="J175" s="17"/>
      <c r="K175" s="17"/>
      <c r="L175" s="17"/>
    </row>
    <row r="176" spans="4:12" ht="12.75">
      <c r="D176" s="17"/>
      <c r="E176" s="17"/>
      <c r="F176" s="17"/>
      <c r="G176" s="17"/>
      <c r="H176" s="17"/>
      <c r="I176" s="17"/>
      <c r="J176" s="17"/>
      <c r="K176" s="17"/>
      <c r="L176" s="17"/>
    </row>
    <row r="177" spans="4:12" ht="12.75">
      <c r="D177" s="17"/>
      <c r="E177" s="17"/>
      <c r="F177" s="17"/>
      <c r="G177" s="17"/>
      <c r="H177" s="17"/>
      <c r="I177" s="17"/>
      <c r="J177" s="17"/>
      <c r="K177" s="17"/>
      <c r="L177" s="17"/>
    </row>
    <row r="178" spans="4:12" ht="12.75">
      <c r="D178" s="17"/>
      <c r="E178" s="17"/>
      <c r="F178" s="17"/>
      <c r="G178" s="17"/>
      <c r="H178" s="17"/>
      <c r="I178" s="17"/>
      <c r="J178" s="17"/>
      <c r="K178" s="17"/>
      <c r="L178" s="17"/>
    </row>
    <row r="179" spans="4:12" ht="12.75">
      <c r="D179" s="17"/>
      <c r="E179" s="17"/>
      <c r="F179" s="17"/>
      <c r="G179" s="17"/>
      <c r="H179" s="17"/>
      <c r="I179" s="17"/>
      <c r="J179" s="17"/>
      <c r="K179" s="17"/>
      <c r="L179" s="17"/>
    </row>
    <row r="180" spans="4:12" ht="12.75">
      <c r="D180" s="17"/>
      <c r="E180" s="17"/>
      <c r="F180" s="17"/>
      <c r="G180" s="17"/>
      <c r="H180" s="17"/>
      <c r="I180" s="17"/>
      <c r="J180" s="17"/>
      <c r="K180" s="17"/>
      <c r="L180" s="17"/>
    </row>
    <row r="181" spans="4:12" ht="12.75">
      <c r="D181" s="17"/>
      <c r="E181" s="17"/>
      <c r="F181" s="17"/>
      <c r="G181" s="17"/>
      <c r="H181" s="17"/>
      <c r="I181" s="17"/>
      <c r="J181" s="17"/>
      <c r="K181" s="17"/>
      <c r="L181" s="17"/>
    </row>
    <row r="182" spans="4:12" ht="12.75">
      <c r="D182" s="17"/>
      <c r="E182" s="17"/>
      <c r="F182" s="17"/>
      <c r="G182" s="17"/>
      <c r="H182" s="17"/>
      <c r="I182" s="17"/>
      <c r="J182" s="17"/>
      <c r="K182" s="17"/>
      <c r="L182" s="17"/>
    </row>
    <row r="183" spans="4:12" ht="12.75">
      <c r="D183" s="17"/>
      <c r="E183" s="17"/>
      <c r="F183" s="17"/>
      <c r="G183" s="17"/>
      <c r="H183" s="17"/>
      <c r="I183" s="17"/>
      <c r="J183" s="17"/>
      <c r="K183" s="17"/>
      <c r="L183" s="17"/>
    </row>
    <row r="184" spans="4:12" ht="12.75">
      <c r="D184" s="17"/>
      <c r="E184" s="17"/>
      <c r="F184" s="17"/>
      <c r="G184" s="17"/>
      <c r="H184" s="17"/>
      <c r="I184" s="17"/>
      <c r="J184" s="17"/>
      <c r="K184" s="17"/>
      <c r="L184" s="17"/>
    </row>
    <row r="185" spans="4:12" ht="12.75">
      <c r="D185" s="17"/>
      <c r="E185" s="17"/>
      <c r="F185" s="17"/>
      <c r="G185" s="17"/>
      <c r="H185" s="17"/>
      <c r="I185" s="17"/>
      <c r="J185" s="17"/>
      <c r="K185" s="17"/>
      <c r="L185" s="17"/>
    </row>
    <row r="186" spans="4:12" ht="12.75">
      <c r="D186" s="17"/>
      <c r="E186" s="17"/>
      <c r="F186" s="17"/>
      <c r="G186" s="17"/>
      <c r="H186" s="17"/>
      <c r="I186" s="17"/>
      <c r="J186" s="17"/>
      <c r="K186" s="17"/>
      <c r="L186" s="17"/>
    </row>
    <row r="187" spans="4:12" ht="12.75">
      <c r="D187" s="17"/>
      <c r="E187" s="17"/>
      <c r="F187" s="17"/>
      <c r="G187" s="17"/>
      <c r="H187" s="17"/>
      <c r="I187" s="17"/>
      <c r="J187" s="17"/>
      <c r="K187" s="17"/>
      <c r="L187" s="17"/>
    </row>
    <row r="188" spans="4:12" ht="12.75">
      <c r="D188" s="17"/>
      <c r="E188" s="17"/>
      <c r="F188" s="17"/>
      <c r="G188" s="17"/>
      <c r="H188" s="17"/>
      <c r="I188" s="17"/>
      <c r="J188" s="17"/>
      <c r="K188" s="17"/>
      <c r="L188" s="17"/>
    </row>
    <row r="189" spans="4:12" ht="12.75">
      <c r="D189" s="17"/>
      <c r="E189" s="17"/>
      <c r="F189" s="17"/>
      <c r="G189" s="17"/>
      <c r="H189" s="17"/>
      <c r="I189" s="17"/>
      <c r="J189" s="17"/>
      <c r="K189" s="17"/>
      <c r="L189" s="17"/>
    </row>
    <row r="190" spans="4:12" ht="12.75">
      <c r="D190" s="17"/>
      <c r="E190" s="17"/>
      <c r="F190" s="17"/>
      <c r="G190" s="17"/>
      <c r="H190" s="17"/>
      <c r="I190" s="17"/>
      <c r="J190" s="17"/>
      <c r="K190" s="17"/>
      <c r="L190" s="17"/>
    </row>
    <row r="191" spans="4:12" ht="12.75">
      <c r="D191" s="17"/>
      <c r="E191" s="17"/>
      <c r="F191" s="17"/>
      <c r="G191" s="17"/>
      <c r="H191" s="17"/>
      <c r="I191" s="17"/>
      <c r="J191" s="17"/>
      <c r="K191" s="17"/>
      <c r="L191" s="17"/>
    </row>
    <row r="192" spans="4:12" ht="12.75">
      <c r="D192" s="17"/>
      <c r="E192" s="17"/>
      <c r="F192" s="17"/>
      <c r="G192" s="17"/>
      <c r="H192" s="17"/>
      <c r="I192" s="17"/>
      <c r="J192" s="17"/>
      <c r="K192" s="17"/>
      <c r="L192" s="17"/>
    </row>
    <row r="193" spans="4:12" ht="12.75">
      <c r="D193" s="17"/>
      <c r="E193" s="17"/>
      <c r="F193" s="17"/>
      <c r="G193" s="17"/>
      <c r="H193" s="17"/>
      <c r="I193" s="17"/>
      <c r="J193" s="17"/>
      <c r="K193" s="17"/>
      <c r="L193" s="17"/>
    </row>
    <row r="194" spans="4:12" ht="12.75">
      <c r="D194" s="17"/>
      <c r="E194" s="17"/>
      <c r="F194" s="17"/>
      <c r="G194" s="17"/>
      <c r="H194" s="17"/>
      <c r="I194" s="17"/>
      <c r="J194" s="17"/>
      <c r="K194" s="17"/>
      <c r="L194" s="17"/>
    </row>
    <row r="195" spans="4:12" ht="12.75">
      <c r="D195" s="17"/>
      <c r="E195" s="17"/>
      <c r="F195" s="17"/>
      <c r="G195" s="17"/>
      <c r="H195" s="17"/>
      <c r="I195" s="17"/>
      <c r="J195" s="17"/>
      <c r="K195" s="17"/>
      <c r="L195" s="17"/>
    </row>
    <row r="196" spans="4:12" ht="12.75">
      <c r="D196" s="17"/>
      <c r="E196" s="17"/>
      <c r="F196" s="17"/>
      <c r="G196" s="17"/>
      <c r="H196" s="17"/>
      <c r="I196" s="17"/>
      <c r="J196" s="17"/>
      <c r="K196" s="17"/>
      <c r="L196" s="17"/>
    </row>
    <row r="197" spans="4:12" ht="12.75">
      <c r="D197" s="17"/>
      <c r="E197" s="17"/>
      <c r="F197" s="17"/>
      <c r="G197" s="17"/>
      <c r="H197" s="17"/>
      <c r="I197" s="17"/>
      <c r="J197" s="17"/>
      <c r="K197" s="17"/>
      <c r="L197" s="17"/>
    </row>
    <row r="198" spans="4:12" ht="12.75">
      <c r="D198" s="17"/>
      <c r="E198" s="17"/>
      <c r="F198" s="17"/>
      <c r="G198" s="17"/>
      <c r="H198" s="17"/>
      <c r="I198" s="17"/>
      <c r="J198" s="17"/>
      <c r="K198" s="17"/>
      <c r="L198" s="17"/>
    </row>
    <row r="199" spans="4:12" ht="12.75">
      <c r="D199" s="17"/>
      <c r="E199" s="17"/>
      <c r="F199" s="17"/>
      <c r="G199" s="17"/>
      <c r="H199" s="17"/>
      <c r="I199" s="17"/>
      <c r="J199" s="17"/>
      <c r="K199" s="17"/>
      <c r="L199" s="17"/>
    </row>
    <row r="200" spans="4:12" ht="12.75">
      <c r="D200" s="17"/>
      <c r="E200" s="17"/>
      <c r="F200" s="17"/>
      <c r="G200" s="17"/>
      <c r="H200" s="17"/>
      <c r="I200" s="17"/>
      <c r="J200" s="17"/>
      <c r="K200" s="17"/>
      <c r="L200" s="17"/>
    </row>
    <row r="201" spans="4:12" ht="12.75">
      <c r="D201" s="17"/>
      <c r="E201" s="17"/>
      <c r="F201" s="17"/>
      <c r="G201" s="17"/>
      <c r="H201" s="17"/>
      <c r="I201" s="17"/>
      <c r="J201" s="17"/>
      <c r="K201" s="17"/>
      <c r="L201" s="17"/>
    </row>
    <row r="202" spans="4:12" ht="12.75">
      <c r="D202" s="17"/>
      <c r="E202" s="17"/>
      <c r="F202" s="17"/>
      <c r="G202" s="17"/>
      <c r="H202" s="17"/>
      <c r="I202" s="17"/>
      <c r="J202" s="17"/>
      <c r="K202" s="17"/>
      <c r="L202" s="17"/>
    </row>
    <row r="203" spans="4:12" ht="12.75">
      <c r="D203" s="17"/>
      <c r="E203" s="17"/>
      <c r="F203" s="17"/>
      <c r="G203" s="17"/>
      <c r="H203" s="17"/>
      <c r="I203" s="17"/>
      <c r="J203" s="17"/>
      <c r="K203" s="17"/>
      <c r="L203" s="17"/>
    </row>
    <row r="204" spans="4:12" ht="12.75">
      <c r="D204" s="17"/>
      <c r="E204" s="17"/>
      <c r="F204" s="17"/>
      <c r="G204" s="17"/>
      <c r="H204" s="17"/>
      <c r="I204" s="17"/>
      <c r="J204" s="17"/>
      <c r="K204" s="17"/>
      <c r="L204" s="17"/>
    </row>
    <row r="205" spans="4:12" ht="12.75">
      <c r="D205" s="17"/>
      <c r="E205" s="17"/>
      <c r="F205" s="17"/>
      <c r="G205" s="17"/>
      <c r="H205" s="17"/>
      <c r="I205" s="17"/>
      <c r="J205" s="17"/>
      <c r="K205" s="17"/>
      <c r="L205" s="17"/>
    </row>
    <row r="206" spans="4:12" ht="12.75">
      <c r="D206" s="17"/>
      <c r="E206" s="17"/>
      <c r="F206" s="17"/>
      <c r="G206" s="17"/>
      <c r="H206" s="17"/>
      <c r="I206" s="17"/>
      <c r="J206" s="17"/>
      <c r="K206" s="17"/>
      <c r="L206" s="17"/>
    </row>
    <row r="207" spans="4:12" ht="12.75">
      <c r="D207" s="17"/>
      <c r="E207" s="17"/>
      <c r="F207" s="17"/>
      <c r="G207" s="17"/>
      <c r="H207" s="17"/>
      <c r="I207" s="17"/>
      <c r="J207" s="17"/>
      <c r="K207" s="17"/>
      <c r="L207" s="17"/>
    </row>
    <row r="208" spans="4:12" ht="12.75">
      <c r="D208" s="17"/>
      <c r="E208" s="17"/>
      <c r="F208" s="17"/>
      <c r="G208" s="17"/>
      <c r="H208" s="17"/>
      <c r="I208" s="17"/>
      <c r="J208" s="17"/>
      <c r="K208" s="17"/>
      <c r="L208" s="17"/>
    </row>
    <row r="209" spans="4:12" ht="12.75">
      <c r="D209" s="17"/>
      <c r="E209" s="17"/>
      <c r="F209" s="17"/>
      <c r="G209" s="17"/>
      <c r="H209" s="17"/>
      <c r="I209" s="17"/>
      <c r="J209" s="17"/>
      <c r="K209" s="17"/>
      <c r="L209" s="17"/>
    </row>
    <row r="210" spans="4:12" ht="12.75">
      <c r="D210" s="17"/>
      <c r="E210" s="17"/>
      <c r="F210" s="17"/>
      <c r="G210" s="17"/>
      <c r="H210" s="17"/>
      <c r="I210" s="17"/>
      <c r="J210" s="17"/>
      <c r="K210" s="17"/>
      <c r="L210" s="17"/>
    </row>
    <row r="211" spans="4:12" ht="12.75">
      <c r="D211" s="17"/>
      <c r="E211" s="17"/>
      <c r="F211" s="17"/>
      <c r="G211" s="17"/>
      <c r="H211" s="17"/>
      <c r="I211" s="17"/>
      <c r="J211" s="17"/>
      <c r="K211" s="17"/>
      <c r="L211" s="17"/>
    </row>
    <row r="212" spans="4:12" ht="12.75">
      <c r="D212" s="17"/>
      <c r="E212" s="17"/>
      <c r="F212" s="17"/>
      <c r="G212" s="17"/>
      <c r="H212" s="17"/>
      <c r="I212" s="17"/>
      <c r="J212" s="17"/>
      <c r="K212" s="17"/>
      <c r="L212" s="17"/>
    </row>
    <row r="213" spans="4:12" ht="12.75">
      <c r="D213" s="17"/>
      <c r="E213" s="17"/>
      <c r="F213" s="17"/>
      <c r="G213" s="17"/>
      <c r="H213" s="17"/>
      <c r="I213" s="17"/>
      <c r="J213" s="17"/>
      <c r="K213" s="17"/>
      <c r="L213" s="17"/>
    </row>
    <row r="214" spans="4:12" ht="12.75">
      <c r="D214" s="17"/>
      <c r="E214" s="17"/>
      <c r="F214" s="17"/>
      <c r="G214" s="17"/>
      <c r="H214" s="17"/>
      <c r="I214" s="17"/>
      <c r="J214" s="17"/>
      <c r="K214" s="17"/>
      <c r="L214" s="17"/>
    </row>
    <row r="215" spans="4:12" ht="12.75">
      <c r="D215" s="17"/>
      <c r="E215" s="17"/>
      <c r="F215" s="17"/>
      <c r="G215" s="17"/>
      <c r="H215" s="17"/>
      <c r="I215" s="17"/>
      <c r="J215" s="17"/>
      <c r="K215" s="17"/>
      <c r="L215" s="17"/>
    </row>
    <row r="216" spans="4:12" ht="12.75">
      <c r="D216" s="17"/>
      <c r="E216" s="17"/>
      <c r="F216" s="17"/>
      <c r="G216" s="17"/>
      <c r="H216" s="17"/>
      <c r="I216" s="17"/>
      <c r="J216" s="17"/>
      <c r="K216" s="17"/>
      <c r="L216" s="17"/>
    </row>
    <row r="217" spans="4:12" ht="12.75">
      <c r="D217" s="17"/>
      <c r="E217" s="17"/>
      <c r="F217" s="17"/>
      <c r="G217" s="17"/>
      <c r="H217" s="17"/>
      <c r="I217" s="17"/>
      <c r="J217" s="17"/>
      <c r="K217" s="17"/>
      <c r="L217" s="17"/>
    </row>
    <row r="218" spans="4:12" ht="12.75">
      <c r="D218" s="17"/>
      <c r="E218" s="17"/>
      <c r="F218" s="17"/>
      <c r="G218" s="17"/>
      <c r="H218" s="17"/>
      <c r="I218" s="17"/>
      <c r="J218" s="17"/>
      <c r="K218" s="17"/>
      <c r="L218" s="17"/>
    </row>
    <row r="219" spans="6:12" ht="12.75">
      <c r="F219" s="17"/>
      <c r="G219" s="17"/>
      <c r="H219" s="17"/>
      <c r="I219" s="17"/>
      <c r="J219" s="17"/>
      <c r="K219" s="17"/>
      <c r="L219" s="17"/>
    </row>
    <row r="220" spans="6:12" ht="12.75">
      <c r="F220" s="17"/>
      <c r="G220" s="17"/>
      <c r="H220" s="17"/>
      <c r="I220" s="17"/>
      <c r="J220" s="17"/>
      <c r="K220" s="17"/>
      <c r="L220" s="17"/>
    </row>
    <row r="221" spans="6:12" ht="12.75">
      <c r="F221" s="17"/>
      <c r="G221" s="17"/>
      <c r="H221" s="17"/>
      <c r="I221" s="17"/>
      <c r="J221" s="17"/>
      <c r="K221" s="17"/>
      <c r="L221" s="17"/>
    </row>
    <row r="222" spans="6:12" ht="12.75">
      <c r="F222" s="17"/>
      <c r="G222" s="17"/>
      <c r="H222" s="17"/>
      <c r="I222" s="17"/>
      <c r="J222" s="17"/>
      <c r="K222" s="17"/>
      <c r="L222" s="17"/>
    </row>
    <row r="223" spans="6:12" ht="12.75">
      <c r="F223" s="17"/>
      <c r="G223" s="17"/>
      <c r="H223" s="17"/>
      <c r="I223" s="17"/>
      <c r="J223" s="17"/>
      <c r="K223" s="17"/>
      <c r="L223" s="17"/>
    </row>
    <row r="224" spans="6:12" ht="12.75">
      <c r="F224" s="17"/>
      <c r="G224" s="17"/>
      <c r="H224" s="17"/>
      <c r="I224" s="17"/>
      <c r="J224" s="17"/>
      <c r="K224" s="17"/>
      <c r="L224" s="17"/>
    </row>
    <row r="225" spans="6:12" ht="12.75">
      <c r="F225" s="17"/>
      <c r="G225" s="17"/>
      <c r="H225" s="17"/>
      <c r="I225" s="17"/>
      <c r="J225" s="17"/>
      <c r="K225" s="17"/>
      <c r="L225" s="17"/>
    </row>
    <row r="226" spans="6:12" ht="12.75">
      <c r="F226" s="17"/>
      <c r="G226" s="17"/>
      <c r="H226" s="17"/>
      <c r="I226" s="17"/>
      <c r="J226" s="17"/>
      <c r="K226" s="17"/>
      <c r="L226" s="17"/>
    </row>
    <row r="227" spans="6:12" ht="12.75">
      <c r="F227" s="17"/>
      <c r="G227" s="17"/>
      <c r="H227" s="17"/>
      <c r="I227" s="17"/>
      <c r="J227" s="17"/>
      <c r="K227" s="17"/>
      <c r="L227" s="17"/>
    </row>
    <row r="228" spans="6:12" ht="12.75">
      <c r="F228" s="17"/>
      <c r="G228" s="17"/>
      <c r="H228" s="17"/>
      <c r="I228" s="17"/>
      <c r="J228" s="17"/>
      <c r="K228" s="17"/>
      <c r="L228" s="17"/>
    </row>
    <row r="229" spans="6:12" ht="12.75">
      <c r="F229" s="17"/>
      <c r="G229" s="17"/>
      <c r="H229" s="17"/>
      <c r="I229" s="17"/>
      <c r="J229" s="17"/>
      <c r="K229" s="17"/>
      <c r="L229" s="17"/>
    </row>
    <row r="230" spans="6:12" ht="12.75">
      <c r="F230" s="17"/>
      <c r="G230" s="17"/>
      <c r="H230" s="17"/>
      <c r="I230" s="17"/>
      <c r="J230" s="17"/>
      <c r="K230" s="17"/>
      <c r="L230" s="17"/>
    </row>
  </sheetData>
  <mergeCells count="6">
    <mergeCell ref="B27:B30"/>
    <mergeCell ref="B20:B22"/>
    <mergeCell ref="A3:L3"/>
    <mergeCell ref="B11:B15"/>
    <mergeCell ref="B16:B19"/>
    <mergeCell ref="B23:B2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3:M230"/>
  <sheetViews>
    <sheetView workbookViewId="0" topLeftCell="A1">
      <pane xSplit="1" ySplit="5" topLeftCell="B6" activePane="bottomRight" state="frozen"/>
      <selection pane="topLeft" activeCell="A1" sqref="A1"/>
      <selection pane="topRight" activeCell="B1" sqref="B1"/>
      <selection pane="bottomLeft" activeCell="A9" sqref="A9"/>
      <selection pane="bottomRight" activeCell="F5" sqref="F5"/>
    </sheetView>
  </sheetViews>
  <sheetFormatPr defaultColWidth="11.421875" defaultRowHeight="15"/>
  <cols>
    <col min="1" max="1" width="11.7109375" style="1" customWidth="1"/>
    <col min="2" max="2" width="9.7109375" style="1" customWidth="1"/>
    <col min="3" max="3" width="8.7109375" style="1" customWidth="1"/>
    <col min="4" max="5" width="11.7109375" style="1" customWidth="1"/>
    <col min="6" max="11" width="10.7109375" style="1" customWidth="1"/>
    <col min="12" max="16384" width="11.421875" style="1" customWidth="1"/>
  </cols>
  <sheetData>
    <row r="2" ht="13.5" thickBot="1"/>
    <row r="3" spans="1:11" ht="39.75" customHeight="1" thickTop="1">
      <c r="A3" s="104" t="s">
        <v>63</v>
      </c>
      <c r="B3" s="114"/>
      <c r="C3" s="114"/>
      <c r="D3" s="115"/>
      <c r="E3" s="115"/>
      <c r="F3" s="116"/>
      <c r="G3" s="116"/>
      <c r="H3" s="116"/>
      <c r="I3" s="116"/>
      <c r="J3" s="116"/>
      <c r="K3" s="117"/>
    </row>
    <row r="4" spans="1:11" ht="9.75" customHeight="1">
      <c r="A4" s="25"/>
      <c r="B4" s="34"/>
      <c r="C4" s="34"/>
      <c r="D4" s="26"/>
      <c r="E4" s="26"/>
      <c r="F4" s="27"/>
      <c r="G4" s="27"/>
      <c r="H4" s="27"/>
      <c r="I4" s="27"/>
      <c r="J4" s="27"/>
      <c r="K4" s="28"/>
    </row>
    <row r="5" spans="1:11" ht="30" customHeight="1">
      <c r="A5" s="29" t="s">
        <v>12</v>
      </c>
      <c r="B5" s="66"/>
      <c r="C5" s="66" t="s">
        <v>37</v>
      </c>
      <c r="D5" s="30" t="s">
        <v>13</v>
      </c>
      <c r="E5" s="31" t="s">
        <v>14</v>
      </c>
      <c r="F5" s="31" t="s">
        <v>66</v>
      </c>
      <c r="G5" s="31" t="s">
        <v>17</v>
      </c>
      <c r="H5" s="31" t="s">
        <v>19</v>
      </c>
      <c r="I5" s="31" t="s">
        <v>18</v>
      </c>
      <c r="J5" s="31" t="s">
        <v>20</v>
      </c>
      <c r="K5" s="51" t="s">
        <v>24</v>
      </c>
    </row>
    <row r="6" spans="1:11" ht="1.5" customHeight="1">
      <c r="A6" s="32"/>
      <c r="B6" s="67"/>
      <c r="C6" s="67" t="s">
        <v>38</v>
      </c>
      <c r="D6" s="33" t="s">
        <v>13</v>
      </c>
      <c r="E6" s="34" t="s">
        <v>15</v>
      </c>
      <c r="F6" s="27" t="s">
        <v>16</v>
      </c>
      <c r="G6" s="27" t="s">
        <v>62</v>
      </c>
      <c r="H6" s="27" t="s">
        <v>21</v>
      </c>
      <c r="I6" s="27" t="s">
        <v>22</v>
      </c>
      <c r="J6" s="27" t="s">
        <v>23</v>
      </c>
      <c r="K6" s="50"/>
    </row>
    <row r="7" spans="1:11" ht="19.5" customHeight="1" thickBot="1">
      <c r="A7" s="70" t="s">
        <v>41</v>
      </c>
      <c r="B7" s="70"/>
      <c r="C7" s="83">
        <v>36956.35</v>
      </c>
      <c r="D7" s="35">
        <v>0</v>
      </c>
      <c r="E7" s="38">
        <v>22209.42</v>
      </c>
      <c r="F7" s="36">
        <v>0.1416155</v>
      </c>
      <c r="G7" s="36">
        <v>0.1461848</v>
      </c>
      <c r="H7" s="37">
        <v>0.0861763</v>
      </c>
      <c r="I7" s="37">
        <v>0.0653039</v>
      </c>
      <c r="J7" s="37">
        <v>0.0052954</v>
      </c>
      <c r="K7" s="62">
        <f>E7/E7</f>
        <v>1</v>
      </c>
    </row>
    <row r="8" spans="1:11" ht="19.5" customHeight="1" thickTop="1">
      <c r="A8" s="52" t="s">
        <v>42</v>
      </c>
      <c r="B8" s="68" t="s">
        <v>31</v>
      </c>
      <c r="C8" s="84">
        <v>18478.33</v>
      </c>
      <c r="D8" s="53">
        <v>0</v>
      </c>
      <c r="E8" s="54">
        <v>7757.408</v>
      </c>
      <c r="F8" s="55">
        <v>0.0220052</v>
      </c>
      <c r="G8" s="55">
        <v>0.0684369</v>
      </c>
      <c r="H8" s="56">
        <v>0.0790035</v>
      </c>
      <c r="I8" s="56">
        <v>0.0168414</v>
      </c>
      <c r="J8" s="56">
        <v>0.0274081</v>
      </c>
      <c r="K8" s="63">
        <f>0.5*E8/E$7</f>
        <v>0.17464229142408944</v>
      </c>
    </row>
    <row r="9" spans="1:11" ht="19.5" customHeight="1">
      <c r="A9" s="25" t="s">
        <v>43</v>
      </c>
      <c r="B9" s="34" t="s">
        <v>32</v>
      </c>
      <c r="C9" s="85">
        <v>14782.5</v>
      </c>
      <c r="D9" s="35">
        <v>18568.41</v>
      </c>
      <c r="E9" s="38">
        <v>26744.74</v>
      </c>
      <c r="F9" s="36">
        <v>0.1030386</v>
      </c>
      <c r="G9" s="36">
        <v>0.1322543</v>
      </c>
      <c r="H9" s="37">
        <v>0.0869552</v>
      </c>
      <c r="I9" s="37">
        <v>0.0463536</v>
      </c>
      <c r="J9" s="37">
        <v>0.0010545</v>
      </c>
      <c r="K9" s="64">
        <f>0.4*E9/E$7</f>
        <v>0.4816828174711452</v>
      </c>
    </row>
    <row r="10" spans="1:11" ht="19.5" customHeight="1" thickBot="1">
      <c r="A10" s="39" t="s">
        <v>44</v>
      </c>
      <c r="B10" s="69" t="s">
        <v>33</v>
      </c>
      <c r="C10" s="86">
        <v>3695.519</v>
      </c>
      <c r="D10" s="40">
        <v>41532.27</v>
      </c>
      <c r="E10" s="41">
        <v>76330.52</v>
      </c>
      <c r="F10" s="42">
        <v>0.2564653</v>
      </c>
      <c r="G10" s="42">
        <v>0.2052181</v>
      </c>
      <c r="H10" s="43">
        <v>0.0887295</v>
      </c>
      <c r="I10" s="43">
        <v>0.1164909</v>
      </c>
      <c r="J10" s="43">
        <v>0</v>
      </c>
      <c r="K10" s="62">
        <f aca="true" t="shared" si="0" ref="K10:K19">0.1*E10/E$7</f>
        <v>0.34368533712271643</v>
      </c>
    </row>
    <row r="11" spans="1:13" ht="19.5" customHeight="1" thickTop="1">
      <c r="A11" s="25" t="s">
        <v>40</v>
      </c>
      <c r="B11" s="110" t="s">
        <v>31</v>
      </c>
      <c r="C11" s="85">
        <v>3695.875</v>
      </c>
      <c r="D11" s="35">
        <v>0</v>
      </c>
      <c r="E11" s="38">
        <v>0.1852507</v>
      </c>
      <c r="F11" s="36">
        <v>0</v>
      </c>
      <c r="G11" s="36">
        <v>0.0861603</v>
      </c>
      <c r="H11" s="37">
        <v>0.0866287</v>
      </c>
      <c r="I11" s="37">
        <v>0.0009853</v>
      </c>
      <c r="J11" s="37">
        <v>0.0014537</v>
      </c>
      <c r="K11" s="63">
        <f t="shared" si="0"/>
        <v>8.341086800105542E-07</v>
      </c>
      <c r="M11" s="58"/>
    </row>
    <row r="12" spans="1:13" ht="19.5" customHeight="1">
      <c r="A12" s="65" t="s">
        <v>29</v>
      </c>
      <c r="B12" s="111"/>
      <c r="C12" s="85">
        <v>3695.439</v>
      </c>
      <c r="D12" s="35">
        <v>11.04929</v>
      </c>
      <c r="E12" s="38">
        <v>1472.513</v>
      </c>
      <c r="F12" s="36">
        <v>0</v>
      </c>
      <c r="G12" s="36">
        <v>0.061173</v>
      </c>
      <c r="H12" s="37">
        <v>0.0768345</v>
      </c>
      <c r="I12" s="37">
        <v>0.0159699</v>
      </c>
      <c r="J12" s="37">
        <v>0.0316314</v>
      </c>
      <c r="K12" s="64">
        <f t="shared" si="0"/>
        <v>0.0066301281168080935</v>
      </c>
      <c r="M12" s="58"/>
    </row>
    <row r="13" spans="1:13" ht="19.5" customHeight="1">
      <c r="A13" s="25" t="s">
        <v>30</v>
      </c>
      <c r="B13" s="111"/>
      <c r="C13" s="85">
        <v>3695.639</v>
      </c>
      <c r="D13" s="35">
        <v>4235.398</v>
      </c>
      <c r="E13" s="38">
        <v>7402.88</v>
      </c>
      <c r="F13" s="36">
        <v>0</v>
      </c>
      <c r="G13" s="36">
        <v>0.0448657</v>
      </c>
      <c r="H13" s="37">
        <v>0.0680401</v>
      </c>
      <c r="I13" s="37">
        <v>0.0116305</v>
      </c>
      <c r="J13" s="37">
        <v>0.0348049</v>
      </c>
      <c r="K13" s="64">
        <f t="shared" si="0"/>
        <v>0.0333321626589078</v>
      </c>
      <c r="M13" s="58"/>
    </row>
    <row r="14" spans="1:11" ht="19.5" customHeight="1">
      <c r="A14" s="25" t="s">
        <v>39</v>
      </c>
      <c r="B14" s="111"/>
      <c r="C14" s="85">
        <v>3695.634</v>
      </c>
      <c r="D14" s="35">
        <v>10365</v>
      </c>
      <c r="E14" s="38">
        <v>12915.29</v>
      </c>
      <c r="F14" s="36">
        <v>0.0107237</v>
      </c>
      <c r="G14" s="36">
        <v>0.0583885</v>
      </c>
      <c r="H14" s="37">
        <v>0.0776026</v>
      </c>
      <c r="I14" s="37">
        <v>0.0137514</v>
      </c>
      <c r="J14" s="37">
        <v>0.0329655</v>
      </c>
      <c r="K14" s="64">
        <f t="shared" si="0"/>
        <v>0.058152306543799895</v>
      </c>
    </row>
    <row r="15" spans="1:11" ht="19.5" customHeight="1" thickBot="1">
      <c r="A15" s="25" t="s">
        <v>45</v>
      </c>
      <c r="B15" s="111"/>
      <c r="C15" s="85">
        <v>3695.742</v>
      </c>
      <c r="D15" s="35">
        <v>15253.39</v>
      </c>
      <c r="E15" s="38">
        <v>16996.07</v>
      </c>
      <c r="F15" s="36">
        <v>0.0420687</v>
      </c>
      <c r="G15" s="36">
        <v>0.0869679</v>
      </c>
      <c r="H15" s="37">
        <v>0.0850309</v>
      </c>
      <c r="I15" s="37">
        <v>0.0215348</v>
      </c>
      <c r="J15" s="37">
        <v>0.0195978</v>
      </c>
      <c r="K15" s="64">
        <f t="shared" si="0"/>
        <v>0.07652640186011161</v>
      </c>
    </row>
    <row r="16" spans="1:11" ht="19.5" customHeight="1">
      <c r="A16" s="71" t="s">
        <v>46</v>
      </c>
      <c r="B16" s="118" t="s">
        <v>32</v>
      </c>
      <c r="C16" s="87">
        <v>3695.55</v>
      </c>
      <c r="D16" s="72">
        <v>18568.41</v>
      </c>
      <c r="E16" s="73">
        <v>20130.84</v>
      </c>
      <c r="F16" s="74">
        <v>0.0681006</v>
      </c>
      <c r="G16" s="74">
        <v>0.1141676</v>
      </c>
      <c r="H16" s="75">
        <v>0.0865178</v>
      </c>
      <c r="I16" s="75">
        <v>0.0311892</v>
      </c>
      <c r="J16" s="75">
        <v>0.0035394</v>
      </c>
      <c r="K16" s="76">
        <f t="shared" si="0"/>
        <v>0.0906409982791086</v>
      </c>
    </row>
    <row r="17" spans="1:11" ht="19.5" customHeight="1">
      <c r="A17" s="25" t="s">
        <v>47</v>
      </c>
      <c r="B17" s="113"/>
      <c r="C17" s="85">
        <v>3695.724</v>
      </c>
      <c r="D17" s="35">
        <v>21744.01</v>
      </c>
      <c r="E17" s="38">
        <v>23520.55</v>
      </c>
      <c r="F17" s="36">
        <v>0.0946837</v>
      </c>
      <c r="G17" s="36">
        <v>0.1242188</v>
      </c>
      <c r="H17" s="37">
        <v>0.0867165</v>
      </c>
      <c r="I17" s="37">
        <v>0.0385197</v>
      </c>
      <c r="J17" s="37">
        <v>0.0010175</v>
      </c>
      <c r="K17" s="64">
        <f t="shared" si="0"/>
        <v>0.10590348599828361</v>
      </c>
    </row>
    <row r="18" spans="1:11" ht="19.5" customHeight="1">
      <c r="A18" s="25" t="s">
        <v>48</v>
      </c>
      <c r="B18" s="113"/>
      <c r="C18" s="85">
        <v>3695.913</v>
      </c>
      <c r="D18" s="35">
        <v>25481</v>
      </c>
      <c r="E18" s="38">
        <v>27954.66</v>
      </c>
      <c r="F18" s="36">
        <v>0.1084163</v>
      </c>
      <c r="G18" s="36">
        <v>0.1332478</v>
      </c>
      <c r="H18" s="37">
        <v>0.0869476</v>
      </c>
      <c r="I18" s="37">
        <v>0.0467898</v>
      </c>
      <c r="J18" s="37">
        <v>0.0004896</v>
      </c>
      <c r="K18" s="64">
        <f t="shared" si="0"/>
        <v>0.1258684828329601</v>
      </c>
    </row>
    <row r="19" spans="1:11" ht="19.5" customHeight="1" thickBot="1">
      <c r="A19" s="77" t="s">
        <v>49</v>
      </c>
      <c r="B19" s="119"/>
      <c r="C19" s="88">
        <v>3695.31</v>
      </c>
      <c r="D19" s="78">
        <v>30858.26</v>
      </c>
      <c r="E19" s="79">
        <v>35373.49</v>
      </c>
      <c r="F19" s="80">
        <v>0.1242284</v>
      </c>
      <c r="G19" s="80">
        <v>0.1471064</v>
      </c>
      <c r="H19" s="81">
        <v>0.0873689</v>
      </c>
      <c r="I19" s="81">
        <v>0.0598488</v>
      </c>
      <c r="J19" s="81">
        <v>0.0001113</v>
      </c>
      <c r="K19" s="82">
        <f t="shared" si="0"/>
        <v>0.1592724618652806</v>
      </c>
    </row>
    <row r="20" spans="1:11" ht="19.5" customHeight="1">
      <c r="A20" s="25" t="s">
        <v>50</v>
      </c>
      <c r="B20" s="113" t="s">
        <v>36</v>
      </c>
      <c r="C20" s="85">
        <v>1847.766</v>
      </c>
      <c r="D20" s="35">
        <v>41532.27</v>
      </c>
      <c r="E20" s="38">
        <v>47374.31</v>
      </c>
      <c r="F20" s="36">
        <v>0.1493986</v>
      </c>
      <c r="G20" s="36">
        <v>0.1680255</v>
      </c>
      <c r="H20" s="37">
        <v>0.0881983</v>
      </c>
      <c r="I20" s="37">
        <v>0.0798344</v>
      </c>
      <c r="J20" s="37">
        <v>0</v>
      </c>
      <c r="K20" s="64">
        <f>0.05*E20/E$7</f>
        <v>0.1066536406623856</v>
      </c>
    </row>
    <row r="21" spans="1:11" ht="19.5" customHeight="1">
      <c r="A21" s="25" t="s">
        <v>51</v>
      </c>
      <c r="B21" s="111"/>
      <c r="C21" s="85">
        <v>1478.271</v>
      </c>
      <c r="D21" s="35">
        <v>55678.49</v>
      </c>
      <c r="E21" s="38">
        <v>73936.46</v>
      </c>
      <c r="F21" s="36">
        <v>0.2103052</v>
      </c>
      <c r="G21" s="36">
        <v>0.1972908</v>
      </c>
      <c r="H21" s="37">
        <v>0.0894381</v>
      </c>
      <c r="I21" s="37">
        <v>0.1078529</v>
      </c>
      <c r="J21" s="37">
        <v>0</v>
      </c>
      <c r="K21" s="64">
        <f>0.04*E21/E$7</f>
        <v>0.1331623428257019</v>
      </c>
    </row>
    <row r="22" spans="1:11" ht="19.5" customHeight="1" thickBot="1">
      <c r="A22" s="39" t="s">
        <v>52</v>
      </c>
      <c r="B22" s="112"/>
      <c r="C22" s="86">
        <v>369.4823</v>
      </c>
      <c r="D22" s="40">
        <v>113647.8</v>
      </c>
      <c r="E22" s="41">
        <v>230717.9</v>
      </c>
      <c r="F22" s="42">
        <v>0.4255927</v>
      </c>
      <c r="G22" s="42">
        <v>0.253574</v>
      </c>
      <c r="H22" s="43">
        <v>0.0883666</v>
      </c>
      <c r="I22" s="43">
        <v>0.1652074</v>
      </c>
      <c r="J22" s="43">
        <v>0</v>
      </c>
      <c r="K22" s="62">
        <f>0.01*E22/E$7</f>
        <v>0.10388290193980754</v>
      </c>
    </row>
    <row r="23" spans="1:11" ht="19.5" customHeight="1" thickTop="1">
      <c r="A23" s="25" t="s">
        <v>53</v>
      </c>
      <c r="B23" s="110" t="s">
        <v>35</v>
      </c>
      <c r="C23" s="85">
        <v>369.5764</v>
      </c>
      <c r="D23" s="35">
        <v>55678.49</v>
      </c>
      <c r="E23" s="38">
        <v>58443.21</v>
      </c>
      <c r="F23" s="36">
        <v>0.1718574</v>
      </c>
      <c r="G23" s="36">
        <v>0.1818746</v>
      </c>
      <c r="H23" s="37">
        <v>0.0887835</v>
      </c>
      <c r="I23" s="37">
        <v>0.0930913</v>
      </c>
      <c r="J23" s="37">
        <v>0</v>
      </c>
      <c r="K23" s="64">
        <f>0.01*E23/E$7</f>
        <v>0.026314604343562326</v>
      </c>
    </row>
    <row r="24" spans="1:11" ht="19.5" customHeight="1">
      <c r="A24" s="25" t="s">
        <v>54</v>
      </c>
      <c r="B24" s="111"/>
      <c r="C24" s="85">
        <v>369.6065</v>
      </c>
      <c r="D24" s="35">
        <v>61469.32</v>
      </c>
      <c r="E24" s="38">
        <v>65352.62</v>
      </c>
      <c r="F24" s="36">
        <v>0.1863419</v>
      </c>
      <c r="G24" s="36">
        <v>0.1885373</v>
      </c>
      <c r="H24" s="37">
        <v>0.0892182</v>
      </c>
      <c r="I24" s="37">
        <v>0.0993192</v>
      </c>
      <c r="J24" s="37">
        <v>0</v>
      </c>
      <c r="K24" s="64">
        <f>0.01*E24/E$7</f>
        <v>0.029425631106080215</v>
      </c>
    </row>
    <row r="25" spans="1:11" ht="19.5" customHeight="1">
      <c r="A25" s="25" t="s">
        <v>55</v>
      </c>
      <c r="B25" s="111"/>
      <c r="C25" s="85">
        <v>369.4858</v>
      </c>
      <c r="D25" s="35">
        <v>69996.09</v>
      </c>
      <c r="E25" s="38">
        <v>76165.52</v>
      </c>
      <c r="F25" s="36">
        <v>0.2090902</v>
      </c>
      <c r="G25" s="36">
        <v>0.1975767</v>
      </c>
      <c r="H25" s="37">
        <v>0.0895498</v>
      </c>
      <c r="I25" s="37">
        <v>0.1080273</v>
      </c>
      <c r="J25" s="37">
        <v>0</v>
      </c>
      <c r="K25" s="64">
        <f>0.01*E25/E$7</f>
        <v>0.034294240912189515</v>
      </c>
    </row>
    <row r="26" spans="1:11" ht="19.5" customHeight="1" thickBot="1">
      <c r="A26" s="39" t="s">
        <v>56</v>
      </c>
      <c r="B26" s="112"/>
      <c r="C26" s="86">
        <v>369.6019</v>
      </c>
      <c r="D26" s="40">
        <v>83623.02</v>
      </c>
      <c r="E26" s="41">
        <v>95784.23</v>
      </c>
      <c r="F26" s="42">
        <v>0.2510786</v>
      </c>
      <c r="G26" s="42">
        <v>0.2124415</v>
      </c>
      <c r="H26" s="43">
        <v>0.0898986</v>
      </c>
      <c r="I26" s="43">
        <v>0.1225431</v>
      </c>
      <c r="J26" s="43">
        <v>0</v>
      </c>
      <c r="K26" s="62">
        <f>0.01*E26/E$7</f>
        <v>0.04312774939642729</v>
      </c>
    </row>
    <row r="27" spans="1:11" ht="19.5" customHeight="1" thickTop="1">
      <c r="A27" s="8" t="s">
        <v>57</v>
      </c>
      <c r="B27" s="110" t="s">
        <v>34</v>
      </c>
      <c r="C27" s="85">
        <v>332.5343</v>
      </c>
      <c r="D27" s="35">
        <v>113647.8</v>
      </c>
      <c r="E27" s="38">
        <v>167670.8</v>
      </c>
      <c r="F27" s="36">
        <v>0.3495204</v>
      </c>
      <c r="G27" s="36">
        <v>0.244453</v>
      </c>
      <c r="H27" s="37">
        <v>0.089645</v>
      </c>
      <c r="I27" s="37">
        <v>0.1548081</v>
      </c>
      <c r="J27" s="37">
        <v>0</v>
      </c>
      <c r="K27" s="64">
        <f>0.009*E27/E$7</f>
        <v>0.067945817585511</v>
      </c>
    </row>
    <row r="28" spans="1:11" ht="19.5" customHeight="1">
      <c r="A28" s="8" t="s">
        <v>58</v>
      </c>
      <c r="B28" s="111"/>
      <c r="C28" s="85">
        <v>33.25335</v>
      </c>
      <c r="D28" s="35">
        <v>344351.8</v>
      </c>
      <c r="E28" s="38">
        <v>543136</v>
      </c>
      <c r="F28" s="36">
        <v>0.5110633</v>
      </c>
      <c r="G28" s="36">
        <v>0.2790657</v>
      </c>
      <c r="H28" s="37">
        <v>0.086211</v>
      </c>
      <c r="I28" s="37">
        <v>0.1928546</v>
      </c>
      <c r="J28" s="37">
        <v>0</v>
      </c>
      <c r="K28" s="64">
        <f>0.0009*E28/E$7</f>
        <v>0.02200968778113071</v>
      </c>
    </row>
    <row r="29" spans="1:11" ht="19.5" customHeight="1">
      <c r="A29" s="8" t="s">
        <v>59</v>
      </c>
      <c r="B29" s="111"/>
      <c r="C29" s="90">
        <v>3.355182</v>
      </c>
      <c r="D29" s="60">
        <v>1253822</v>
      </c>
      <c r="E29" s="61">
        <v>2261860</v>
      </c>
      <c r="F29" s="36">
        <v>0.64224</v>
      </c>
      <c r="G29" s="36">
        <v>0.2710285</v>
      </c>
      <c r="H29" s="37">
        <v>0.0851256</v>
      </c>
      <c r="I29" s="37">
        <v>0.1859028</v>
      </c>
      <c r="J29" s="37">
        <v>0</v>
      </c>
      <c r="K29" s="64">
        <f>0.00009*E29/E$7</f>
        <v>0.00916581342511421</v>
      </c>
    </row>
    <row r="30" spans="1:11" ht="19.5" customHeight="1" thickBot="1">
      <c r="A30" s="16" t="s">
        <v>60</v>
      </c>
      <c r="B30" s="112"/>
      <c r="C30" s="89">
        <v>0.3394882</v>
      </c>
      <c r="D30" s="59">
        <v>5727949</v>
      </c>
      <c r="E30" s="57">
        <v>11300000</v>
      </c>
      <c r="F30" s="42">
        <v>0.7</v>
      </c>
      <c r="G30" s="42">
        <v>0.2316145</v>
      </c>
      <c r="H30" s="43">
        <v>0.0863481</v>
      </c>
      <c r="I30" s="43">
        <v>0.1452664</v>
      </c>
      <c r="J30" s="43">
        <v>0</v>
      </c>
      <c r="K30" s="62">
        <f>0.00001*E30/E$7</f>
        <v>0.005087931157139629</v>
      </c>
    </row>
    <row r="31" spans="4:11" ht="13.5" thickTop="1">
      <c r="D31" s="17"/>
      <c r="E31" s="17"/>
      <c r="F31" s="17"/>
      <c r="G31" s="17"/>
      <c r="H31" s="17"/>
      <c r="I31" s="17"/>
      <c r="J31" s="17"/>
      <c r="K31" s="17"/>
    </row>
    <row r="32" spans="4:11" ht="12.75">
      <c r="D32" s="17"/>
      <c r="E32" s="17"/>
      <c r="F32" s="17"/>
      <c r="G32" s="17"/>
      <c r="H32" s="17"/>
      <c r="I32" s="17"/>
      <c r="J32" s="17"/>
      <c r="K32" s="17"/>
    </row>
    <row r="33" spans="4:11" ht="12.75">
      <c r="D33" s="17"/>
      <c r="E33" s="17"/>
      <c r="F33" s="17"/>
      <c r="G33" s="17"/>
      <c r="H33" s="17"/>
      <c r="I33" s="17"/>
      <c r="J33" s="17"/>
      <c r="K33" s="17"/>
    </row>
    <row r="34" spans="4:11" ht="12.75">
      <c r="D34" s="17"/>
      <c r="E34" s="17"/>
      <c r="F34" s="17"/>
      <c r="G34" s="17"/>
      <c r="H34" s="17"/>
      <c r="I34" s="17"/>
      <c r="J34" s="17"/>
      <c r="K34" s="17"/>
    </row>
    <row r="35" spans="4:11" ht="12.75">
      <c r="D35" s="17"/>
      <c r="E35" s="17"/>
      <c r="F35" s="17"/>
      <c r="G35" s="17"/>
      <c r="H35" s="17"/>
      <c r="I35" s="17"/>
      <c r="J35" s="17"/>
      <c r="K35" s="17"/>
    </row>
    <row r="36" spans="4:11" ht="12.75">
      <c r="D36" s="17"/>
      <c r="E36" s="17"/>
      <c r="F36" s="17"/>
      <c r="G36" s="17"/>
      <c r="H36" s="17"/>
      <c r="I36" s="17"/>
      <c r="J36" s="17"/>
      <c r="K36" s="17"/>
    </row>
    <row r="37" spans="4:11" ht="12.75">
      <c r="D37" s="17"/>
      <c r="E37" s="17"/>
      <c r="F37" s="17"/>
      <c r="G37" s="17"/>
      <c r="H37" s="17"/>
      <c r="I37" s="17"/>
      <c r="J37" s="17"/>
      <c r="K37" s="17"/>
    </row>
    <row r="38" spans="4:11" ht="12.75">
      <c r="D38" s="17"/>
      <c r="E38" s="17"/>
      <c r="F38" s="17"/>
      <c r="G38" s="17"/>
      <c r="H38" s="17"/>
      <c r="I38" s="17"/>
      <c r="J38" s="17"/>
      <c r="K38" s="17"/>
    </row>
    <row r="39" spans="4:11" ht="12.75">
      <c r="D39" s="17"/>
      <c r="E39" s="17"/>
      <c r="F39" s="17"/>
      <c r="G39" s="17"/>
      <c r="H39" s="17"/>
      <c r="I39" s="17"/>
      <c r="J39" s="17"/>
      <c r="K39" s="17"/>
    </row>
    <row r="40" spans="4:11" ht="12.75">
      <c r="D40" s="17"/>
      <c r="E40" s="17"/>
      <c r="F40" s="17"/>
      <c r="G40" s="17"/>
      <c r="H40" s="17"/>
      <c r="I40" s="17"/>
      <c r="J40" s="17"/>
      <c r="K40" s="17"/>
    </row>
    <row r="41" spans="4:11" ht="12.75">
      <c r="D41" s="17"/>
      <c r="E41" s="17"/>
      <c r="F41" s="17"/>
      <c r="G41" s="17"/>
      <c r="H41" s="17"/>
      <c r="I41" s="17"/>
      <c r="J41" s="17"/>
      <c r="K41" s="17"/>
    </row>
    <row r="42" spans="4:11" ht="12.75">
      <c r="D42" s="17"/>
      <c r="E42" s="17"/>
      <c r="F42" s="17"/>
      <c r="G42" s="17"/>
      <c r="H42" s="17"/>
      <c r="I42" s="17"/>
      <c r="J42" s="17"/>
      <c r="K42" s="17"/>
    </row>
    <row r="43" spans="4:11" ht="12.75">
      <c r="D43" s="17"/>
      <c r="E43" s="17"/>
      <c r="F43" s="17"/>
      <c r="G43" s="17"/>
      <c r="H43" s="17"/>
      <c r="I43" s="17"/>
      <c r="J43" s="17"/>
      <c r="K43" s="17"/>
    </row>
    <row r="44" spans="4:11" ht="12.75">
      <c r="D44" s="17"/>
      <c r="E44" s="17"/>
      <c r="F44" s="17"/>
      <c r="G44" s="17"/>
      <c r="H44" s="17"/>
      <c r="I44" s="17"/>
      <c r="J44" s="17"/>
      <c r="K44" s="17"/>
    </row>
    <row r="45" spans="4:11" ht="12.75">
      <c r="D45" s="17"/>
      <c r="E45" s="17"/>
      <c r="F45" s="17"/>
      <c r="G45" s="17"/>
      <c r="H45" s="17"/>
      <c r="I45" s="17"/>
      <c r="J45" s="17"/>
      <c r="K45" s="17"/>
    </row>
    <row r="46" spans="4:11" ht="12.75">
      <c r="D46" s="17"/>
      <c r="E46" s="17"/>
      <c r="F46" s="17"/>
      <c r="G46" s="17"/>
      <c r="H46" s="17"/>
      <c r="I46" s="17"/>
      <c r="J46" s="17"/>
      <c r="K46" s="17"/>
    </row>
    <row r="47" spans="4:11" ht="12.75">
      <c r="D47" s="17"/>
      <c r="E47" s="17"/>
      <c r="F47" s="17"/>
      <c r="G47" s="17"/>
      <c r="H47" s="17"/>
      <c r="I47" s="17"/>
      <c r="J47" s="17"/>
      <c r="K47" s="17"/>
    </row>
    <row r="48" spans="4:11" ht="12.75">
      <c r="D48" s="17"/>
      <c r="E48" s="17"/>
      <c r="F48" s="17"/>
      <c r="G48" s="17"/>
      <c r="H48" s="17"/>
      <c r="I48" s="17"/>
      <c r="J48" s="17"/>
      <c r="K48" s="17"/>
    </row>
    <row r="49" spans="4:11" ht="12.75">
      <c r="D49" s="17"/>
      <c r="E49" s="17"/>
      <c r="F49" s="17"/>
      <c r="G49" s="17"/>
      <c r="H49" s="17"/>
      <c r="I49" s="17"/>
      <c r="J49" s="17"/>
      <c r="K49" s="17"/>
    </row>
    <row r="50" spans="4:11" ht="12.75">
      <c r="D50" s="17"/>
      <c r="E50" s="17"/>
      <c r="F50" s="17"/>
      <c r="G50" s="17"/>
      <c r="H50" s="17"/>
      <c r="I50" s="17"/>
      <c r="J50" s="17"/>
      <c r="K50" s="17"/>
    </row>
    <row r="51" spans="4:11" ht="12.75">
      <c r="D51" s="17"/>
      <c r="E51" s="17"/>
      <c r="F51" s="17"/>
      <c r="G51" s="17"/>
      <c r="H51" s="17"/>
      <c r="I51" s="17"/>
      <c r="J51" s="17"/>
      <c r="K51" s="17"/>
    </row>
    <row r="52" spans="4:11" ht="12.75">
      <c r="D52" s="17"/>
      <c r="E52" s="17"/>
      <c r="F52" s="17"/>
      <c r="G52" s="17"/>
      <c r="H52" s="17"/>
      <c r="I52" s="17"/>
      <c r="J52" s="17"/>
      <c r="K52" s="17"/>
    </row>
    <row r="53" spans="4:11" ht="12.75">
      <c r="D53" s="17"/>
      <c r="E53" s="17"/>
      <c r="F53" s="17"/>
      <c r="G53" s="17"/>
      <c r="H53" s="17"/>
      <c r="I53" s="17"/>
      <c r="J53" s="17"/>
      <c r="K53" s="17"/>
    </row>
    <row r="54" spans="4:11" ht="12.75">
      <c r="D54" s="17"/>
      <c r="E54" s="17"/>
      <c r="F54" s="17"/>
      <c r="G54" s="17"/>
      <c r="H54" s="17"/>
      <c r="I54" s="17"/>
      <c r="J54" s="17"/>
      <c r="K54" s="17"/>
    </row>
    <row r="55" spans="4:11" ht="12.75">
      <c r="D55" s="17"/>
      <c r="E55" s="17"/>
      <c r="F55" s="17"/>
      <c r="G55" s="17"/>
      <c r="H55" s="17"/>
      <c r="I55" s="17"/>
      <c r="J55" s="17"/>
      <c r="K55" s="17"/>
    </row>
    <row r="56" spans="4:11" ht="12.75">
      <c r="D56" s="17"/>
      <c r="E56" s="17"/>
      <c r="F56" s="17"/>
      <c r="G56" s="17"/>
      <c r="H56" s="17"/>
      <c r="I56" s="17"/>
      <c r="J56" s="17"/>
      <c r="K56" s="17"/>
    </row>
    <row r="57" spans="4:11" ht="12.75">
      <c r="D57" s="17"/>
      <c r="E57" s="17"/>
      <c r="F57" s="17"/>
      <c r="G57" s="17"/>
      <c r="H57" s="17"/>
      <c r="I57" s="17"/>
      <c r="J57" s="17"/>
      <c r="K57" s="17"/>
    </row>
    <row r="58" spans="4:11" ht="12.75">
      <c r="D58" s="17"/>
      <c r="E58" s="17"/>
      <c r="F58" s="17"/>
      <c r="G58" s="17"/>
      <c r="H58" s="17"/>
      <c r="I58" s="17"/>
      <c r="J58" s="17"/>
      <c r="K58" s="17"/>
    </row>
    <row r="59" spans="4:11" ht="12.75">
      <c r="D59" s="17"/>
      <c r="E59" s="17"/>
      <c r="F59" s="17"/>
      <c r="G59" s="17"/>
      <c r="H59" s="17"/>
      <c r="I59" s="17"/>
      <c r="J59" s="17"/>
      <c r="K59" s="17"/>
    </row>
    <row r="60" spans="4:11" ht="12.75">
      <c r="D60" s="17"/>
      <c r="E60" s="17"/>
      <c r="F60" s="17"/>
      <c r="G60" s="17"/>
      <c r="H60" s="17"/>
      <c r="I60" s="17"/>
      <c r="J60" s="17"/>
      <c r="K60" s="17"/>
    </row>
    <row r="61" spans="4:11" ht="12.75">
      <c r="D61" s="17"/>
      <c r="E61" s="17"/>
      <c r="F61" s="17"/>
      <c r="G61" s="17"/>
      <c r="H61" s="17"/>
      <c r="I61" s="17"/>
      <c r="J61" s="17"/>
      <c r="K61" s="17"/>
    </row>
    <row r="62" spans="4:11" ht="12.75">
      <c r="D62" s="17"/>
      <c r="E62" s="17"/>
      <c r="F62" s="17"/>
      <c r="G62" s="17"/>
      <c r="H62" s="17"/>
      <c r="I62" s="17"/>
      <c r="J62" s="17"/>
      <c r="K62" s="17"/>
    </row>
    <row r="63" spans="4:11" ht="12.75">
      <c r="D63" s="17"/>
      <c r="E63" s="17"/>
      <c r="F63" s="17"/>
      <c r="G63" s="17"/>
      <c r="H63" s="17"/>
      <c r="I63" s="17"/>
      <c r="J63" s="17"/>
      <c r="K63" s="17"/>
    </row>
    <row r="64" spans="4:11" ht="12.75">
      <c r="D64" s="17"/>
      <c r="E64" s="17"/>
      <c r="F64" s="17"/>
      <c r="G64" s="17"/>
      <c r="H64" s="17"/>
      <c r="I64" s="17"/>
      <c r="J64" s="17"/>
      <c r="K64" s="17"/>
    </row>
    <row r="65" spans="4:11" ht="12.75">
      <c r="D65" s="17"/>
      <c r="E65" s="17"/>
      <c r="F65" s="17"/>
      <c r="G65" s="17"/>
      <c r="H65" s="17"/>
      <c r="I65" s="17"/>
      <c r="J65" s="17"/>
      <c r="K65" s="17"/>
    </row>
    <row r="66" spans="4:11" ht="12.75">
      <c r="D66" s="17"/>
      <c r="E66" s="17"/>
      <c r="F66" s="17"/>
      <c r="G66" s="17"/>
      <c r="H66" s="17"/>
      <c r="I66" s="17"/>
      <c r="J66" s="17"/>
      <c r="K66" s="17"/>
    </row>
    <row r="67" spans="4:11" ht="12.75">
      <c r="D67" s="17"/>
      <c r="E67" s="17"/>
      <c r="F67" s="17"/>
      <c r="G67" s="17"/>
      <c r="H67" s="17"/>
      <c r="I67" s="17"/>
      <c r="J67" s="17"/>
      <c r="K67" s="17"/>
    </row>
    <row r="68" spans="4:11" ht="12.75">
      <c r="D68" s="17"/>
      <c r="E68" s="17"/>
      <c r="F68" s="17"/>
      <c r="G68" s="17"/>
      <c r="H68" s="17"/>
      <c r="I68" s="17"/>
      <c r="J68" s="17"/>
      <c r="K68" s="17"/>
    </row>
    <row r="69" spans="4:11" ht="12.75">
      <c r="D69" s="17"/>
      <c r="E69" s="17"/>
      <c r="F69" s="17"/>
      <c r="G69" s="17"/>
      <c r="H69" s="17"/>
      <c r="I69" s="17"/>
      <c r="J69" s="17"/>
      <c r="K69" s="17"/>
    </row>
    <row r="70" spans="4:11" ht="12.75">
      <c r="D70" s="17"/>
      <c r="E70" s="17"/>
      <c r="F70" s="17"/>
      <c r="G70" s="17"/>
      <c r="H70" s="17"/>
      <c r="I70" s="17"/>
      <c r="J70" s="17"/>
      <c r="K70" s="17"/>
    </row>
    <row r="71" spans="4:11" ht="12.75">
      <c r="D71" s="17"/>
      <c r="E71" s="17"/>
      <c r="F71" s="17"/>
      <c r="G71" s="17"/>
      <c r="H71" s="17"/>
      <c r="I71" s="17"/>
      <c r="J71" s="17"/>
      <c r="K71" s="17"/>
    </row>
    <row r="72" spans="4:11" ht="12.75">
      <c r="D72" s="17"/>
      <c r="E72" s="17"/>
      <c r="F72" s="17"/>
      <c r="G72" s="17"/>
      <c r="H72" s="17"/>
      <c r="I72" s="17"/>
      <c r="J72" s="17"/>
      <c r="K72" s="17"/>
    </row>
    <row r="73" spans="4:11" ht="12.75">
      <c r="D73" s="17"/>
      <c r="E73" s="17"/>
      <c r="F73" s="17"/>
      <c r="G73" s="17"/>
      <c r="H73" s="17"/>
      <c r="I73" s="17"/>
      <c r="J73" s="17"/>
      <c r="K73" s="17"/>
    </row>
    <row r="74" spans="4:11" ht="12.75">
      <c r="D74" s="17"/>
      <c r="E74" s="17"/>
      <c r="F74" s="17"/>
      <c r="G74" s="17"/>
      <c r="H74" s="17"/>
      <c r="I74" s="17"/>
      <c r="J74" s="17"/>
      <c r="K74" s="17"/>
    </row>
    <row r="75" spans="4:11" ht="12.75">
      <c r="D75" s="17"/>
      <c r="E75" s="17"/>
      <c r="F75" s="17"/>
      <c r="G75" s="17"/>
      <c r="H75" s="17"/>
      <c r="I75" s="17"/>
      <c r="J75" s="17"/>
      <c r="K75" s="17"/>
    </row>
    <row r="76" spans="4:11" ht="12.75">
      <c r="D76" s="17"/>
      <c r="E76" s="17"/>
      <c r="F76" s="17"/>
      <c r="G76" s="17"/>
      <c r="H76" s="17"/>
      <c r="I76" s="17"/>
      <c r="J76" s="17"/>
      <c r="K76" s="17"/>
    </row>
    <row r="77" spans="4:11" ht="12.75">
      <c r="D77" s="17"/>
      <c r="E77" s="17"/>
      <c r="F77" s="17"/>
      <c r="G77" s="17"/>
      <c r="H77" s="17"/>
      <c r="I77" s="17"/>
      <c r="J77" s="17"/>
      <c r="K77" s="17"/>
    </row>
    <row r="78" spans="4:11" ht="12.75">
      <c r="D78" s="17"/>
      <c r="E78" s="17"/>
      <c r="F78" s="17"/>
      <c r="G78" s="17"/>
      <c r="H78" s="17"/>
      <c r="I78" s="17"/>
      <c r="J78" s="17"/>
      <c r="K78" s="17"/>
    </row>
    <row r="79" spans="4:11" ht="12.75">
      <c r="D79" s="17"/>
      <c r="E79" s="17"/>
      <c r="F79" s="17"/>
      <c r="G79" s="17"/>
      <c r="H79" s="17"/>
      <c r="I79" s="17"/>
      <c r="J79" s="17"/>
      <c r="K79" s="17"/>
    </row>
    <row r="80" spans="4:11" ht="12.75">
      <c r="D80" s="17"/>
      <c r="E80" s="17"/>
      <c r="F80" s="17"/>
      <c r="G80" s="17"/>
      <c r="H80" s="17"/>
      <c r="I80" s="17"/>
      <c r="J80" s="17"/>
      <c r="K80" s="17"/>
    </row>
    <row r="81" spans="4:11" ht="12.75">
      <c r="D81" s="17"/>
      <c r="E81" s="17"/>
      <c r="F81" s="17"/>
      <c r="G81" s="17"/>
      <c r="H81" s="17"/>
      <c r="I81" s="17"/>
      <c r="J81" s="17"/>
      <c r="K81" s="17"/>
    </row>
    <row r="82" spans="4:11" ht="12.75">
      <c r="D82" s="17"/>
      <c r="E82" s="17"/>
      <c r="F82" s="17"/>
      <c r="G82" s="17"/>
      <c r="H82" s="17"/>
      <c r="I82" s="17"/>
      <c r="J82" s="17"/>
      <c r="K82" s="17"/>
    </row>
    <row r="83" spans="4:11" ht="12.75">
      <c r="D83" s="17"/>
      <c r="E83" s="17"/>
      <c r="F83" s="17"/>
      <c r="G83" s="17"/>
      <c r="H83" s="17"/>
      <c r="I83" s="17"/>
      <c r="J83" s="17"/>
      <c r="K83" s="17"/>
    </row>
    <row r="84" spans="4:11" ht="12.75">
      <c r="D84" s="17"/>
      <c r="E84" s="17"/>
      <c r="F84" s="17"/>
      <c r="G84" s="17"/>
      <c r="H84" s="17"/>
      <c r="I84" s="17"/>
      <c r="J84" s="17"/>
      <c r="K84" s="17"/>
    </row>
    <row r="85" spans="4:11" ht="12.75">
      <c r="D85" s="17"/>
      <c r="E85" s="17"/>
      <c r="F85" s="17"/>
      <c r="G85" s="17"/>
      <c r="H85" s="17"/>
      <c r="I85" s="17"/>
      <c r="J85" s="17"/>
      <c r="K85" s="17"/>
    </row>
    <row r="86" spans="4:11" ht="12.75">
      <c r="D86" s="17"/>
      <c r="E86" s="17"/>
      <c r="F86" s="17"/>
      <c r="G86" s="17"/>
      <c r="H86" s="17"/>
      <c r="I86" s="17"/>
      <c r="J86" s="17"/>
      <c r="K86" s="17"/>
    </row>
    <row r="87" spans="4:11" ht="12.75">
      <c r="D87" s="17"/>
      <c r="E87" s="17"/>
      <c r="F87" s="17"/>
      <c r="G87" s="17"/>
      <c r="H87" s="17"/>
      <c r="I87" s="17"/>
      <c r="J87" s="17"/>
      <c r="K87" s="17"/>
    </row>
    <row r="88" spans="4:11" ht="12.75">
      <c r="D88" s="17"/>
      <c r="E88" s="17"/>
      <c r="F88" s="17"/>
      <c r="G88" s="17"/>
      <c r="H88" s="17"/>
      <c r="I88" s="17"/>
      <c r="J88" s="17"/>
      <c r="K88" s="17"/>
    </row>
    <row r="89" spans="4:11" ht="12.75">
      <c r="D89" s="17"/>
      <c r="E89" s="17"/>
      <c r="F89" s="17"/>
      <c r="G89" s="17"/>
      <c r="H89" s="17"/>
      <c r="I89" s="17"/>
      <c r="J89" s="17"/>
      <c r="K89" s="17"/>
    </row>
    <row r="90" spans="4:11" ht="12.75">
      <c r="D90" s="17"/>
      <c r="E90" s="17"/>
      <c r="F90" s="17"/>
      <c r="G90" s="17"/>
      <c r="H90" s="17"/>
      <c r="I90" s="17"/>
      <c r="J90" s="17"/>
      <c r="K90" s="17"/>
    </row>
    <row r="91" spans="4:11" ht="12.75">
      <c r="D91" s="17"/>
      <c r="E91" s="17"/>
      <c r="F91" s="17"/>
      <c r="G91" s="17"/>
      <c r="H91" s="17"/>
      <c r="I91" s="17"/>
      <c r="J91" s="17"/>
      <c r="K91" s="17"/>
    </row>
    <row r="92" spans="4:11" ht="12.75">
      <c r="D92" s="17"/>
      <c r="E92" s="17"/>
      <c r="F92" s="17"/>
      <c r="G92" s="17"/>
      <c r="H92" s="17"/>
      <c r="I92" s="17"/>
      <c r="J92" s="17"/>
      <c r="K92" s="17"/>
    </row>
    <row r="93" spans="4:11" ht="12.75">
      <c r="D93" s="17"/>
      <c r="E93" s="17"/>
      <c r="F93" s="17"/>
      <c r="G93" s="17"/>
      <c r="H93" s="17"/>
      <c r="I93" s="17"/>
      <c r="J93" s="17"/>
      <c r="K93" s="17"/>
    </row>
    <row r="94" spans="4:11" ht="12.75">
      <c r="D94" s="17"/>
      <c r="E94" s="17"/>
      <c r="F94" s="17"/>
      <c r="G94" s="17"/>
      <c r="H94" s="17"/>
      <c r="I94" s="17"/>
      <c r="J94" s="17"/>
      <c r="K94" s="17"/>
    </row>
    <row r="95" spans="4:11" ht="12.75">
      <c r="D95" s="17"/>
      <c r="E95" s="17"/>
      <c r="F95" s="17"/>
      <c r="G95" s="17"/>
      <c r="H95" s="17"/>
      <c r="I95" s="17"/>
      <c r="J95" s="17"/>
      <c r="K95" s="17"/>
    </row>
    <row r="96" spans="4:11" ht="12.75">
      <c r="D96" s="17"/>
      <c r="E96" s="17"/>
      <c r="F96" s="17"/>
      <c r="G96" s="17"/>
      <c r="H96" s="17"/>
      <c r="I96" s="17"/>
      <c r="J96" s="17"/>
      <c r="K96" s="17"/>
    </row>
    <row r="97" spans="4:11" ht="12.75">
      <c r="D97" s="17"/>
      <c r="E97" s="17"/>
      <c r="F97" s="17"/>
      <c r="G97" s="17"/>
      <c r="H97" s="17"/>
      <c r="I97" s="17"/>
      <c r="J97" s="17"/>
      <c r="K97" s="17"/>
    </row>
    <row r="98" spans="4:11" ht="12.75">
      <c r="D98" s="17"/>
      <c r="E98" s="17"/>
      <c r="F98" s="17"/>
      <c r="G98" s="17"/>
      <c r="H98" s="17"/>
      <c r="I98" s="17"/>
      <c r="J98" s="17"/>
      <c r="K98" s="17"/>
    </row>
    <row r="99" spans="4:11" ht="12.75">
      <c r="D99" s="17"/>
      <c r="E99" s="17"/>
      <c r="F99" s="17"/>
      <c r="G99" s="17"/>
      <c r="H99" s="17"/>
      <c r="I99" s="17"/>
      <c r="J99" s="17"/>
      <c r="K99" s="17"/>
    </row>
    <row r="100" spans="4:11" ht="12.75">
      <c r="D100" s="17"/>
      <c r="E100" s="17"/>
      <c r="F100" s="17"/>
      <c r="G100" s="17"/>
      <c r="H100" s="17"/>
      <c r="I100" s="17"/>
      <c r="J100" s="17"/>
      <c r="K100" s="17"/>
    </row>
    <row r="101" spans="4:11" ht="12.75">
      <c r="D101" s="17"/>
      <c r="E101" s="17"/>
      <c r="F101" s="17"/>
      <c r="G101" s="17"/>
      <c r="H101" s="17"/>
      <c r="I101" s="17"/>
      <c r="J101" s="17"/>
      <c r="K101" s="17"/>
    </row>
    <row r="102" spans="4:11" ht="12.75">
      <c r="D102" s="17"/>
      <c r="E102" s="17"/>
      <c r="F102" s="17"/>
      <c r="G102" s="17"/>
      <c r="H102" s="17"/>
      <c r="I102" s="17"/>
      <c r="J102" s="17"/>
      <c r="K102" s="17"/>
    </row>
    <row r="103" spans="4:11" ht="12.75">
      <c r="D103" s="17"/>
      <c r="E103" s="17"/>
      <c r="F103" s="17"/>
      <c r="G103" s="17"/>
      <c r="H103" s="17"/>
      <c r="I103" s="17"/>
      <c r="J103" s="17"/>
      <c r="K103" s="17"/>
    </row>
    <row r="104" spans="4:11" ht="12.75">
      <c r="D104" s="17"/>
      <c r="E104" s="17"/>
      <c r="F104" s="17"/>
      <c r="G104" s="17"/>
      <c r="H104" s="17"/>
      <c r="I104" s="17"/>
      <c r="J104" s="17"/>
      <c r="K104" s="17"/>
    </row>
    <row r="105" spans="4:11" ht="12.75">
      <c r="D105" s="17"/>
      <c r="E105" s="17"/>
      <c r="F105" s="17"/>
      <c r="G105" s="17"/>
      <c r="H105" s="17"/>
      <c r="I105" s="17"/>
      <c r="J105" s="17"/>
      <c r="K105" s="17"/>
    </row>
    <row r="106" spans="4:11" ht="12.75">
      <c r="D106" s="17"/>
      <c r="E106" s="17"/>
      <c r="F106" s="17"/>
      <c r="G106" s="17"/>
      <c r="H106" s="17"/>
      <c r="I106" s="17"/>
      <c r="J106" s="17"/>
      <c r="K106" s="17"/>
    </row>
    <row r="107" spans="4:11" ht="12.75">
      <c r="D107" s="17"/>
      <c r="E107" s="17"/>
      <c r="F107" s="17"/>
      <c r="G107" s="17"/>
      <c r="H107" s="17"/>
      <c r="I107" s="17"/>
      <c r="J107" s="17"/>
      <c r="K107" s="17"/>
    </row>
    <row r="108" spans="4:11" ht="12.75">
      <c r="D108" s="17"/>
      <c r="E108" s="17"/>
      <c r="F108" s="17"/>
      <c r="G108" s="17"/>
      <c r="H108" s="17"/>
      <c r="I108" s="17"/>
      <c r="J108" s="17"/>
      <c r="K108" s="17"/>
    </row>
    <row r="109" spans="4:11" ht="12.75">
      <c r="D109" s="17"/>
      <c r="E109" s="17"/>
      <c r="F109" s="17"/>
      <c r="G109" s="17"/>
      <c r="H109" s="17"/>
      <c r="I109" s="17"/>
      <c r="J109" s="17"/>
      <c r="K109" s="17"/>
    </row>
    <row r="110" spans="4:11" ht="12.75">
      <c r="D110" s="17"/>
      <c r="E110" s="17"/>
      <c r="F110" s="17"/>
      <c r="G110" s="17"/>
      <c r="H110" s="17"/>
      <c r="I110" s="17"/>
      <c r="J110" s="17"/>
      <c r="K110" s="17"/>
    </row>
    <row r="111" spans="4:11" ht="12.75">
      <c r="D111" s="17"/>
      <c r="E111" s="17"/>
      <c r="F111" s="17"/>
      <c r="G111" s="17"/>
      <c r="H111" s="17"/>
      <c r="I111" s="17"/>
      <c r="J111" s="17"/>
      <c r="K111" s="17"/>
    </row>
    <row r="112" spans="4:11" ht="12.75">
      <c r="D112" s="17"/>
      <c r="E112" s="17"/>
      <c r="F112" s="17"/>
      <c r="G112" s="17"/>
      <c r="H112" s="17"/>
      <c r="I112" s="17"/>
      <c r="J112" s="17"/>
      <c r="K112" s="17"/>
    </row>
    <row r="113" spans="4:11" ht="12.75">
      <c r="D113" s="17"/>
      <c r="E113" s="17"/>
      <c r="F113" s="17"/>
      <c r="G113" s="17"/>
      <c r="H113" s="17"/>
      <c r="I113" s="17"/>
      <c r="J113" s="17"/>
      <c r="K113" s="17"/>
    </row>
    <row r="114" spans="4:11" ht="12.75">
      <c r="D114" s="17"/>
      <c r="E114" s="17"/>
      <c r="F114" s="17"/>
      <c r="G114" s="17"/>
      <c r="H114" s="17"/>
      <c r="I114" s="17"/>
      <c r="J114" s="17"/>
      <c r="K114" s="17"/>
    </row>
    <row r="115" spans="4:11" ht="12.75">
      <c r="D115" s="17"/>
      <c r="E115" s="17"/>
      <c r="F115" s="17"/>
      <c r="G115" s="17"/>
      <c r="H115" s="17"/>
      <c r="I115" s="17"/>
      <c r="J115" s="17"/>
      <c r="K115" s="17"/>
    </row>
    <row r="116" spans="4:11" ht="12.75">
      <c r="D116" s="17"/>
      <c r="E116" s="17"/>
      <c r="F116" s="17"/>
      <c r="G116" s="17"/>
      <c r="H116" s="17"/>
      <c r="I116" s="17"/>
      <c r="J116" s="17"/>
      <c r="K116" s="17"/>
    </row>
    <row r="117" spans="4:11" ht="12.75">
      <c r="D117" s="17"/>
      <c r="E117" s="17"/>
      <c r="F117" s="17"/>
      <c r="G117" s="17"/>
      <c r="H117" s="17"/>
      <c r="I117" s="17"/>
      <c r="J117" s="17"/>
      <c r="K117" s="17"/>
    </row>
    <row r="118" spans="4:11" ht="12.75">
      <c r="D118" s="17"/>
      <c r="E118" s="17"/>
      <c r="F118" s="17"/>
      <c r="G118" s="17"/>
      <c r="H118" s="17"/>
      <c r="I118" s="17"/>
      <c r="J118" s="17"/>
      <c r="K118" s="17"/>
    </row>
    <row r="119" spans="4:11" ht="12.75">
      <c r="D119" s="17"/>
      <c r="E119" s="17"/>
      <c r="F119" s="17"/>
      <c r="G119" s="17"/>
      <c r="H119" s="17"/>
      <c r="I119" s="17"/>
      <c r="J119" s="17"/>
      <c r="K119" s="17"/>
    </row>
    <row r="120" spans="4:11" ht="12.75">
      <c r="D120" s="17"/>
      <c r="E120" s="17"/>
      <c r="F120" s="17"/>
      <c r="G120" s="17"/>
      <c r="H120" s="17"/>
      <c r="I120" s="17"/>
      <c r="J120" s="17"/>
      <c r="K120" s="17"/>
    </row>
    <row r="121" spans="4:11" ht="12.75">
      <c r="D121" s="17"/>
      <c r="E121" s="17"/>
      <c r="F121" s="17"/>
      <c r="G121" s="17"/>
      <c r="H121" s="17"/>
      <c r="I121" s="17"/>
      <c r="J121" s="17"/>
      <c r="K121" s="17"/>
    </row>
    <row r="122" spans="4:11" ht="12.75">
      <c r="D122" s="17"/>
      <c r="E122" s="17"/>
      <c r="F122" s="17"/>
      <c r="G122" s="17"/>
      <c r="H122" s="17"/>
      <c r="I122" s="17"/>
      <c r="J122" s="17"/>
      <c r="K122" s="17"/>
    </row>
    <row r="123" spans="4:11" ht="12.75">
      <c r="D123" s="17"/>
      <c r="E123" s="17"/>
      <c r="F123" s="17"/>
      <c r="G123" s="17"/>
      <c r="H123" s="17"/>
      <c r="I123" s="17"/>
      <c r="J123" s="17"/>
      <c r="K123" s="17"/>
    </row>
    <row r="124" spans="4:11" ht="12.75">
      <c r="D124" s="17"/>
      <c r="E124" s="17"/>
      <c r="F124" s="17"/>
      <c r="G124" s="17"/>
      <c r="H124" s="17"/>
      <c r="I124" s="17"/>
      <c r="J124" s="17"/>
      <c r="K124" s="17"/>
    </row>
    <row r="125" spans="4:11" ht="12.75">
      <c r="D125" s="17"/>
      <c r="E125" s="17"/>
      <c r="F125" s="17"/>
      <c r="G125" s="17"/>
      <c r="H125" s="17"/>
      <c r="I125" s="17"/>
      <c r="J125" s="17"/>
      <c r="K125" s="17"/>
    </row>
    <row r="126" spans="4:11" ht="12.75">
      <c r="D126" s="17"/>
      <c r="E126" s="17"/>
      <c r="F126" s="17"/>
      <c r="G126" s="17"/>
      <c r="H126" s="17"/>
      <c r="I126" s="17"/>
      <c r="J126" s="17"/>
      <c r="K126" s="17"/>
    </row>
    <row r="127" spans="4:11" ht="12.75">
      <c r="D127" s="17"/>
      <c r="E127" s="17"/>
      <c r="F127" s="17"/>
      <c r="G127" s="17"/>
      <c r="H127" s="17"/>
      <c r="I127" s="17"/>
      <c r="J127" s="17"/>
      <c r="K127" s="17"/>
    </row>
    <row r="128" spans="4:11" ht="12.75">
      <c r="D128" s="17"/>
      <c r="E128" s="17"/>
      <c r="F128" s="17"/>
      <c r="G128" s="17"/>
      <c r="H128" s="17"/>
      <c r="I128" s="17"/>
      <c r="J128" s="17"/>
      <c r="K128" s="17"/>
    </row>
    <row r="129" spans="4:11" ht="12.75">
      <c r="D129" s="17"/>
      <c r="E129" s="17"/>
      <c r="F129" s="17"/>
      <c r="G129" s="17"/>
      <c r="H129" s="17"/>
      <c r="I129" s="17"/>
      <c r="J129" s="17"/>
      <c r="K129" s="17"/>
    </row>
    <row r="130" spans="4:11" ht="12.75">
      <c r="D130" s="17"/>
      <c r="E130" s="17"/>
      <c r="F130" s="17"/>
      <c r="G130" s="17"/>
      <c r="H130" s="17"/>
      <c r="I130" s="17"/>
      <c r="J130" s="17"/>
      <c r="K130" s="17"/>
    </row>
    <row r="131" spans="4:11" ht="12.75">
      <c r="D131" s="17"/>
      <c r="E131" s="17"/>
      <c r="F131" s="17"/>
      <c r="G131" s="17"/>
      <c r="H131" s="17"/>
      <c r="I131" s="17"/>
      <c r="J131" s="17"/>
      <c r="K131" s="17"/>
    </row>
    <row r="132" spans="4:11" ht="12.75">
      <c r="D132" s="17"/>
      <c r="E132" s="17"/>
      <c r="F132" s="17"/>
      <c r="G132" s="17"/>
      <c r="H132" s="17"/>
      <c r="I132" s="17"/>
      <c r="J132" s="17"/>
      <c r="K132" s="17"/>
    </row>
    <row r="133" spans="4:11" ht="12.75">
      <c r="D133" s="17"/>
      <c r="E133" s="17"/>
      <c r="F133" s="17"/>
      <c r="G133" s="17"/>
      <c r="H133" s="17"/>
      <c r="I133" s="17"/>
      <c r="J133" s="17"/>
      <c r="K133" s="17"/>
    </row>
    <row r="134" spans="4:11" ht="12.75">
      <c r="D134" s="17"/>
      <c r="E134" s="17"/>
      <c r="F134" s="17"/>
      <c r="G134" s="17"/>
      <c r="H134" s="17"/>
      <c r="I134" s="17"/>
      <c r="J134" s="17"/>
      <c r="K134" s="17"/>
    </row>
    <row r="135" spans="4:11" ht="12.75">
      <c r="D135" s="17"/>
      <c r="E135" s="17"/>
      <c r="F135" s="17"/>
      <c r="G135" s="17"/>
      <c r="H135" s="17"/>
      <c r="I135" s="17"/>
      <c r="J135" s="17"/>
      <c r="K135" s="17"/>
    </row>
    <row r="136" spans="4:11" ht="12.75">
      <c r="D136" s="17"/>
      <c r="E136" s="17"/>
      <c r="F136" s="17"/>
      <c r="G136" s="17"/>
      <c r="H136" s="17"/>
      <c r="I136" s="17"/>
      <c r="J136" s="17"/>
      <c r="K136" s="17"/>
    </row>
    <row r="137" spans="4:11" ht="12.75">
      <c r="D137" s="17"/>
      <c r="E137" s="17"/>
      <c r="F137" s="17"/>
      <c r="G137" s="17"/>
      <c r="H137" s="17"/>
      <c r="I137" s="17"/>
      <c r="J137" s="17"/>
      <c r="K137" s="17"/>
    </row>
    <row r="138" spans="4:11" ht="12.75">
      <c r="D138" s="17"/>
      <c r="E138" s="17"/>
      <c r="F138" s="17"/>
      <c r="G138" s="17"/>
      <c r="H138" s="17"/>
      <c r="I138" s="17"/>
      <c r="J138" s="17"/>
      <c r="K138" s="17"/>
    </row>
    <row r="139" spans="4:11" ht="12.75">
      <c r="D139" s="17"/>
      <c r="E139" s="17"/>
      <c r="F139" s="17"/>
      <c r="G139" s="17"/>
      <c r="H139" s="17"/>
      <c r="I139" s="17"/>
      <c r="J139" s="17"/>
      <c r="K139" s="17"/>
    </row>
    <row r="140" spans="4:11" ht="12.75">
      <c r="D140" s="17"/>
      <c r="E140" s="17"/>
      <c r="F140" s="17"/>
      <c r="G140" s="17"/>
      <c r="H140" s="17"/>
      <c r="I140" s="17"/>
      <c r="J140" s="17"/>
      <c r="K140" s="17"/>
    </row>
    <row r="141" spans="4:11" ht="12.75">
      <c r="D141" s="17"/>
      <c r="E141" s="17"/>
      <c r="F141" s="17"/>
      <c r="G141" s="17"/>
      <c r="H141" s="17"/>
      <c r="I141" s="17"/>
      <c r="J141" s="17"/>
      <c r="K141" s="17"/>
    </row>
    <row r="142" spans="4:11" ht="12.75">
      <c r="D142" s="17"/>
      <c r="E142" s="17"/>
      <c r="F142" s="17"/>
      <c r="G142" s="17"/>
      <c r="H142" s="17"/>
      <c r="I142" s="17"/>
      <c r="J142" s="17"/>
      <c r="K142" s="17"/>
    </row>
    <row r="143" spans="4:11" ht="12.75">
      <c r="D143" s="17"/>
      <c r="E143" s="17"/>
      <c r="F143" s="17"/>
      <c r="G143" s="17"/>
      <c r="H143" s="17"/>
      <c r="I143" s="17"/>
      <c r="J143" s="17"/>
      <c r="K143" s="17"/>
    </row>
    <row r="144" spans="4:11" ht="12.75">
      <c r="D144" s="17"/>
      <c r="E144" s="17"/>
      <c r="F144" s="17"/>
      <c r="G144" s="17"/>
      <c r="H144" s="17"/>
      <c r="I144" s="17"/>
      <c r="J144" s="17"/>
      <c r="K144" s="17"/>
    </row>
    <row r="145" spans="4:11" ht="12.75">
      <c r="D145" s="17"/>
      <c r="E145" s="17"/>
      <c r="F145" s="17"/>
      <c r="G145" s="17"/>
      <c r="H145" s="17"/>
      <c r="I145" s="17"/>
      <c r="J145" s="17"/>
      <c r="K145" s="17"/>
    </row>
    <row r="146" spans="4:11" ht="12.75">
      <c r="D146" s="17"/>
      <c r="E146" s="17"/>
      <c r="F146" s="17"/>
      <c r="G146" s="17"/>
      <c r="H146" s="17"/>
      <c r="I146" s="17"/>
      <c r="J146" s="17"/>
      <c r="K146" s="17"/>
    </row>
    <row r="147" spans="4:11" ht="12.75">
      <c r="D147" s="17"/>
      <c r="E147" s="17"/>
      <c r="F147" s="17"/>
      <c r="G147" s="17"/>
      <c r="H147" s="17"/>
      <c r="I147" s="17"/>
      <c r="J147" s="17"/>
      <c r="K147" s="17"/>
    </row>
    <row r="148" spans="4:11" ht="12.75">
      <c r="D148" s="17"/>
      <c r="E148" s="17"/>
      <c r="F148" s="17"/>
      <c r="G148" s="17"/>
      <c r="H148" s="17"/>
      <c r="I148" s="17"/>
      <c r="J148" s="17"/>
      <c r="K148" s="17"/>
    </row>
    <row r="149" spans="4:11" ht="12.75">
      <c r="D149" s="17"/>
      <c r="E149" s="17"/>
      <c r="F149" s="17"/>
      <c r="G149" s="17"/>
      <c r="H149" s="17"/>
      <c r="I149" s="17"/>
      <c r="J149" s="17"/>
      <c r="K149" s="17"/>
    </row>
    <row r="150" spans="4:11" ht="12.75">
      <c r="D150" s="17"/>
      <c r="E150" s="17"/>
      <c r="F150" s="17"/>
      <c r="G150" s="17"/>
      <c r="H150" s="17"/>
      <c r="I150" s="17"/>
      <c r="J150" s="17"/>
      <c r="K150" s="17"/>
    </row>
    <row r="151" spans="4:11" ht="12.75">
      <c r="D151" s="17"/>
      <c r="E151" s="17"/>
      <c r="F151" s="17"/>
      <c r="G151" s="17"/>
      <c r="H151" s="17"/>
      <c r="I151" s="17"/>
      <c r="J151" s="17"/>
      <c r="K151" s="17"/>
    </row>
    <row r="152" spans="4:11" ht="12.75">
      <c r="D152" s="17"/>
      <c r="E152" s="17"/>
      <c r="F152" s="17"/>
      <c r="G152" s="17"/>
      <c r="H152" s="17"/>
      <c r="I152" s="17"/>
      <c r="J152" s="17"/>
      <c r="K152" s="17"/>
    </row>
    <row r="153" spans="4:11" ht="12.75">
      <c r="D153" s="17"/>
      <c r="E153" s="17"/>
      <c r="F153" s="17"/>
      <c r="G153" s="17"/>
      <c r="H153" s="17"/>
      <c r="I153" s="17"/>
      <c r="J153" s="17"/>
      <c r="K153" s="17"/>
    </row>
    <row r="154" spans="4:11" ht="12.75">
      <c r="D154" s="17"/>
      <c r="E154" s="17"/>
      <c r="F154" s="17"/>
      <c r="G154" s="17"/>
      <c r="H154" s="17"/>
      <c r="I154" s="17"/>
      <c r="J154" s="17"/>
      <c r="K154" s="17"/>
    </row>
    <row r="155" spans="4:11" ht="12.75">
      <c r="D155" s="17"/>
      <c r="E155" s="17"/>
      <c r="F155" s="17"/>
      <c r="G155" s="17"/>
      <c r="H155" s="17"/>
      <c r="I155" s="17"/>
      <c r="J155" s="17"/>
      <c r="K155" s="17"/>
    </row>
    <row r="156" spans="4:11" ht="12.75">
      <c r="D156" s="17"/>
      <c r="E156" s="17"/>
      <c r="F156" s="17"/>
      <c r="G156" s="17"/>
      <c r="H156" s="17"/>
      <c r="I156" s="17"/>
      <c r="J156" s="17"/>
      <c r="K156" s="17"/>
    </row>
    <row r="157" spans="4:11" ht="12.75">
      <c r="D157" s="17"/>
      <c r="E157" s="17"/>
      <c r="F157" s="17"/>
      <c r="G157" s="17"/>
      <c r="H157" s="17"/>
      <c r="I157" s="17"/>
      <c r="J157" s="17"/>
      <c r="K157" s="17"/>
    </row>
    <row r="158" spans="4:11" ht="12.75">
      <c r="D158" s="17"/>
      <c r="E158" s="17"/>
      <c r="F158" s="17"/>
      <c r="G158" s="17"/>
      <c r="H158" s="17"/>
      <c r="I158" s="17"/>
      <c r="J158" s="17"/>
      <c r="K158" s="17"/>
    </row>
    <row r="159" spans="4:11" ht="12.75">
      <c r="D159" s="17"/>
      <c r="E159" s="17"/>
      <c r="F159" s="17"/>
      <c r="G159" s="17"/>
      <c r="H159" s="17"/>
      <c r="I159" s="17"/>
      <c r="J159" s="17"/>
      <c r="K159" s="17"/>
    </row>
    <row r="160" spans="4:11" ht="12.75">
      <c r="D160" s="17"/>
      <c r="E160" s="17"/>
      <c r="F160" s="17"/>
      <c r="G160" s="17"/>
      <c r="H160" s="17"/>
      <c r="I160" s="17"/>
      <c r="J160" s="17"/>
      <c r="K160" s="17"/>
    </row>
    <row r="161" spans="4:11" ht="12.75">
      <c r="D161" s="17"/>
      <c r="E161" s="17"/>
      <c r="F161" s="17"/>
      <c r="G161" s="17"/>
      <c r="H161" s="17"/>
      <c r="I161" s="17"/>
      <c r="J161" s="17"/>
      <c r="K161" s="17"/>
    </row>
    <row r="162" spans="4:11" ht="12.75">
      <c r="D162" s="17"/>
      <c r="E162" s="17"/>
      <c r="F162" s="17"/>
      <c r="G162" s="17"/>
      <c r="H162" s="17"/>
      <c r="I162" s="17"/>
      <c r="J162" s="17"/>
      <c r="K162" s="17"/>
    </row>
    <row r="163" spans="4:11" ht="12.75">
      <c r="D163" s="17"/>
      <c r="E163" s="17"/>
      <c r="F163" s="17"/>
      <c r="G163" s="17"/>
      <c r="H163" s="17"/>
      <c r="I163" s="17"/>
      <c r="J163" s="17"/>
      <c r="K163" s="17"/>
    </row>
    <row r="164" spans="4:11" ht="12.75">
      <c r="D164" s="17"/>
      <c r="E164" s="17"/>
      <c r="F164" s="17"/>
      <c r="G164" s="17"/>
      <c r="H164" s="17"/>
      <c r="I164" s="17"/>
      <c r="J164" s="17"/>
      <c r="K164" s="17"/>
    </row>
    <row r="165" spans="4:11" ht="12.75">
      <c r="D165" s="17"/>
      <c r="E165" s="17"/>
      <c r="F165" s="17"/>
      <c r="G165" s="17"/>
      <c r="H165" s="17"/>
      <c r="I165" s="17"/>
      <c r="J165" s="17"/>
      <c r="K165" s="17"/>
    </row>
    <row r="166" spans="4:11" ht="12.75">
      <c r="D166" s="17"/>
      <c r="E166" s="17"/>
      <c r="F166" s="17"/>
      <c r="G166" s="17"/>
      <c r="H166" s="17"/>
      <c r="I166" s="17"/>
      <c r="J166" s="17"/>
      <c r="K166" s="17"/>
    </row>
    <row r="167" spans="4:11" ht="12.75">
      <c r="D167" s="17"/>
      <c r="E167" s="17"/>
      <c r="F167" s="17"/>
      <c r="G167" s="17"/>
      <c r="H167" s="17"/>
      <c r="I167" s="17"/>
      <c r="J167" s="17"/>
      <c r="K167" s="17"/>
    </row>
    <row r="168" spans="4:11" ht="12.75">
      <c r="D168" s="17"/>
      <c r="E168" s="17"/>
      <c r="F168" s="17"/>
      <c r="G168" s="17"/>
      <c r="H168" s="17"/>
      <c r="I168" s="17"/>
      <c r="J168" s="17"/>
      <c r="K168" s="17"/>
    </row>
    <row r="169" spans="4:11" ht="12.75">
      <c r="D169" s="17"/>
      <c r="E169" s="17"/>
      <c r="F169" s="17"/>
      <c r="G169" s="17"/>
      <c r="H169" s="17"/>
      <c r="I169" s="17"/>
      <c r="J169" s="17"/>
      <c r="K169" s="17"/>
    </row>
    <row r="170" spans="4:11" ht="12.75">
      <c r="D170" s="17"/>
      <c r="E170" s="17"/>
      <c r="F170" s="17"/>
      <c r="G170" s="17"/>
      <c r="H170" s="17"/>
      <c r="I170" s="17"/>
      <c r="J170" s="17"/>
      <c r="K170" s="17"/>
    </row>
    <row r="171" spans="4:11" ht="12.75">
      <c r="D171" s="17"/>
      <c r="E171" s="17"/>
      <c r="F171" s="17"/>
      <c r="G171" s="17"/>
      <c r="H171" s="17"/>
      <c r="I171" s="17"/>
      <c r="J171" s="17"/>
      <c r="K171" s="17"/>
    </row>
    <row r="172" spans="4:11" ht="12.75">
      <c r="D172" s="17"/>
      <c r="E172" s="17"/>
      <c r="F172" s="17"/>
      <c r="G172" s="17"/>
      <c r="H172" s="17"/>
      <c r="I172" s="17"/>
      <c r="J172" s="17"/>
      <c r="K172" s="17"/>
    </row>
    <row r="173" spans="4:11" ht="12.75">
      <c r="D173" s="17"/>
      <c r="E173" s="17"/>
      <c r="F173" s="17"/>
      <c r="G173" s="17"/>
      <c r="H173" s="17"/>
      <c r="I173" s="17"/>
      <c r="J173" s="17"/>
      <c r="K173" s="17"/>
    </row>
    <row r="174" spans="4:11" ht="12.75">
      <c r="D174" s="17"/>
      <c r="E174" s="17"/>
      <c r="F174" s="17"/>
      <c r="G174" s="17"/>
      <c r="H174" s="17"/>
      <c r="I174" s="17"/>
      <c r="J174" s="17"/>
      <c r="K174" s="17"/>
    </row>
    <row r="175" spans="4:11" ht="12.75">
      <c r="D175" s="17"/>
      <c r="E175" s="17"/>
      <c r="F175" s="17"/>
      <c r="G175" s="17"/>
      <c r="H175" s="17"/>
      <c r="I175" s="17"/>
      <c r="J175" s="17"/>
      <c r="K175" s="17"/>
    </row>
    <row r="176" spans="4:11" ht="12.75">
      <c r="D176" s="17"/>
      <c r="E176" s="17"/>
      <c r="F176" s="17"/>
      <c r="G176" s="17"/>
      <c r="H176" s="17"/>
      <c r="I176" s="17"/>
      <c r="J176" s="17"/>
      <c r="K176" s="17"/>
    </row>
    <row r="177" spans="4:11" ht="12.75">
      <c r="D177" s="17"/>
      <c r="E177" s="17"/>
      <c r="F177" s="17"/>
      <c r="G177" s="17"/>
      <c r="H177" s="17"/>
      <c r="I177" s="17"/>
      <c r="J177" s="17"/>
      <c r="K177" s="17"/>
    </row>
    <row r="178" spans="4:11" ht="12.75">
      <c r="D178" s="17"/>
      <c r="E178" s="17"/>
      <c r="F178" s="17"/>
      <c r="G178" s="17"/>
      <c r="H178" s="17"/>
      <c r="I178" s="17"/>
      <c r="J178" s="17"/>
      <c r="K178" s="17"/>
    </row>
    <row r="179" spans="4:11" ht="12.75">
      <c r="D179" s="17"/>
      <c r="E179" s="17"/>
      <c r="F179" s="17"/>
      <c r="G179" s="17"/>
      <c r="H179" s="17"/>
      <c r="I179" s="17"/>
      <c r="J179" s="17"/>
      <c r="K179" s="17"/>
    </row>
    <row r="180" spans="4:11" ht="12.75">
      <c r="D180" s="17"/>
      <c r="E180" s="17"/>
      <c r="F180" s="17"/>
      <c r="G180" s="17"/>
      <c r="H180" s="17"/>
      <c r="I180" s="17"/>
      <c r="J180" s="17"/>
      <c r="K180" s="17"/>
    </row>
    <row r="181" spans="4:11" ht="12.75">
      <c r="D181" s="17"/>
      <c r="E181" s="17"/>
      <c r="F181" s="17"/>
      <c r="G181" s="17"/>
      <c r="H181" s="17"/>
      <c r="I181" s="17"/>
      <c r="J181" s="17"/>
      <c r="K181" s="17"/>
    </row>
    <row r="182" spans="4:11" ht="12.75">
      <c r="D182" s="17"/>
      <c r="E182" s="17"/>
      <c r="F182" s="17"/>
      <c r="G182" s="17"/>
      <c r="H182" s="17"/>
      <c r="I182" s="17"/>
      <c r="J182" s="17"/>
      <c r="K182" s="17"/>
    </row>
    <row r="183" spans="4:11" ht="12.75">
      <c r="D183" s="17"/>
      <c r="E183" s="17"/>
      <c r="F183" s="17"/>
      <c r="G183" s="17"/>
      <c r="H183" s="17"/>
      <c r="I183" s="17"/>
      <c r="J183" s="17"/>
      <c r="K183" s="17"/>
    </row>
    <row r="184" spans="4:11" ht="12.75">
      <c r="D184" s="17"/>
      <c r="E184" s="17"/>
      <c r="F184" s="17"/>
      <c r="G184" s="17"/>
      <c r="H184" s="17"/>
      <c r="I184" s="17"/>
      <c r="J184" s="17"/>
      <c r="K184" s="17"/>
    </row>
    <row r="185" spans="4:11" ht="12.75">
      <c r="D185" s="17"/>
      <c r="E185" s="17"/>
      <c r="F185" s="17"/>
      <c r="G185" s="17"/>
      <c r="H185" s="17"/>
      <c r="I185" s="17"/>
      <c r="J185" s="17"/>
      <c r="K185" s="17"/>
    </row>
    <row r="186" spans="4:11" ht="12.75">
      <c r="D186" s="17"/>
      <c r="E186" s="17"/>
      <c r="F186" s="17"/>
      <c r="G186" s="17"/>
      <c r="H186" s="17"/>
      <c r="I186" s="17"/>
      <c r="J186" s="17"/>
      <c r="K186" s="17"/>
    </row>
    <row r="187" spans="4:11" ht="12.75">
      <c r="D187" s="17"/>
      <c r="E187" s="17"/>
      <c r="F187" s="17"/>
      <c r="G187" s="17"/>
      <c r="H187" s="17"/>
      <c r="I187" s="17"/>
      <c r="J187" s="17"/>
      <c r="K187" s="17"/>
    </row>
    <row r="188" spans="4:11" ht="12.75">
      <c r="D188" s="17"/>
      <c r="E188" s="17"/>
      <c r="F188" s="17"/>
      <c r="G188" s="17"/>
      <c r="H188" s="17"/>
      <c r="I188" s="17"/>
      <c r="J188" s="17"/>
      <c r="K188" s="17"/>
    </row>
    <row r="189" spans="4:11" ht="12.75">
      <c r="D189" s="17"/>
      <c r="E189" s="17"/>
      <c r="F189" s="17"/>
      <c r="G189" s="17"/>
      <c r="H189" s="17"/>
      <c r="I189" s="17"/>
      <c r="J189" s="17"/>
      <c r="K189" s="17"/>
    </row>
    <row r="190" spans="4:11" ht="12.75">
      <c r="D190" s="17"/>
      <c r="E190" s="17"/>
      <c r="F190" s="17"/>
      <c r="G190" s="17"/>
      <c r="H190" s="17"/>
      <c r="I190" s="17"/>
      <c r="J190" s="17"/>
      <c r="K190" s="17"/>
    </row>
    <row r="191" spans="4:11" ht="12.75">
      <c r="D191" s="17"/>
      <c r="E191" s="17"/>
      <c r="F191" s="17"/>
      <c r="G191" s="17"/>
      <c r="H191" s="17"/>
      <c r="I191" s="17"/>
      <c r="J191" s="17"/>
      <c r="K191" s="17"/>
    </row>
    <row r="192" spans="4:11" ht="12.75">
      <c r="D192" s="17"/>
      <c r="E192" s="17"/>
      <c r="F192" s="17"/>
      <c r="G192" s="17"/>
      <c r="H192" s="17"/>
      <c r="I192" s="17"/>
      <c r="J192" s="17"/>
      <c r="K192" s="17"/>
    </row>
    <row r="193" spans="4:11" ht="12.75">
      <c r="D193" s="17"/>
      <c r="E193" s="17"/>
      <c r="F193" s="17"/>
      <c r="G193" s="17"/>
      <c r="H193" s="17"/>
      <c r="I193" s="17"/>
      <c r="J193" s="17"/>
      <c r="K193" s="17"/>
    </row>
    <row r="194" spans="4:11" ht="12.75">
      <c r="D194" s="17"/>
      <c r="E194" s="17"/>
      <c r="F194" s="17"/>
      <c r="G194" s="17"/>
      <c r="H194" s="17"/>
      <c r="I194" s="17"/>
      <c r="J194" s="17"/>
      <c r="K194" s="17"/>
    </row>
    <row r="195" spans="4:11" ht="12.75">
      <c r="D195" s="17"/>
      <c r="E195" s="17"/>
      <c r="F195" s="17"/>
      <c r="G195" s="17"/>
      <c r="H195" s="17"/>
      <c r="I195" s="17"/>
      <c r="J195" s="17"/>
      <c r="K195" s="17"/>
    </row>
    <row r="196" spans="4:11" ht="12.75">
      <c r="D196" s="17"/>
      <c r="E196" s="17"/>
      <c r="F196" s="17"/>
      <c r="G196" s="17"/>
      <c r="H196" s="17"/>
      <c r="I196" s="17"/>
      <c r="J196" s="17"/>
      <c r="K196" s="17"/>
    </row>
    <row r="197" spans="4:11" ht="12.75">
      <c r="D197" s="17"/>
      <c r="E197" s="17"/>
      <c r="F197" s="17"/>
      <c r="G197" s="17"/>
      <c r="H197" s="17"/>
      <c r="I197" s="17"/>
      <c r="J197" s="17"/>
      <c r="K197" s="17"/>
    </row>
    <row r="198" spans="4:11" ht="12.75">
      <c r="D198" s="17"/>
      <c r="E198" s="17"/>
      <c r="F198" s="17"/>
      <c r="G198" s="17"/>
      <c r="H198" s="17"/>
      <c r="I198" s="17"/>
      <c r="J198" s="17"/>
      <c r="K198" s="17"/>
    </row>
    <row r="199" spans="4:11" ht="12.75">
      <c r="D199" s="17"/>
      <c r="E199" s="17"/>
      <c r="F199" s="17"/>
      <c r="G199" s="17"/>
      <c r="H199" s="17"/>
      <c r="I199" s="17"/>
      <c r="J199" s="17"/>
      <c r="K199" s="17"/>
    </row>
    <row r="200" spans="4:11" ht="12.75">
      <c r="D200" s="17"/>
      <c r="E200" s="17"/>
      <c r="F200" s="17"/>
      <c r="G200" s="17"/>
      <c r="H200" s="17"/>
      <c r="I200" s="17"/>
      <c r="J200" s="17"/>
      <c r="K200" s="17"/>
    </row>
    <row r="201" spans="4:11" ht="12.75">
      <c r="D201" s="17"/>
      <c r="E201" s="17"/>
      <c r="F201" s="17"/>
      <c r="G201" s="17"/>
      <c r="H201" s="17"/>
      <c r="I201" s="17"/>
      <c r="J201" s="17"/>
      <c r="K201" s="17"/>
    </row>
    <row r="202" spans="4:11" ht="12.75">
      <c r="D202" s="17"/>
      <c r="E202" s="17"/>
      <c r="F202" s="17"/>
      <c r="G202" s="17"/>
      <c r="H202" s="17"/>
      <c r="I202" s="17"/>
      <c r="J202" s="17"/>
      <c r="K202" s="17"/>
    </row>
    <row r="203" spans="4:11" ht="12.75">
      <c r="D203" s="17"/>
      <c r="E203" s="17"/>
      <c r="F203" s="17"/>
      <c r="G203" s="17"/>
      <c r="H203" s="17"/>
      <c r="I203" s="17"/>
      <c r="J203" s="17"/>
      <c r="K203" s="17"/>
    </row>
    <row r="204" spans="4:11" ht="12.75">
      <c r="D204" s="17"/>
      <c r="E204" s="17"/>
      <c r="F204" s="17"/>
      <c r="G204" s="17"/>
      <c r="H204" s="17"/>
      <c r="I204" s="17"/>
      <c r="J204" s="17"/>
      <c r="K204" s="17"/>
    </row>
    <row r="205" spans="4:11" ht="12.75">
      <c r="D205" s="17"/>
      <c r="E205" s="17"/>
      <c r="F205" s="17"/>
      <c r="G205" s="17"/>
      <c r="H205" s="17"/>
      <c r="I205" s="17"/>
      <c r="J205" s="17"/>
      <c r="K205" s="17"/>
    </row>
    <row r="206" spans="4:11" ht="12.75">
      <c r="D206" s="17"/>
      <c r="E206" s="17"/>
      <c r="F206" s="17"/>
      <c r="G206" s="17"/>
      <c r="H206" s="17"/>
      <c r="I206" s="17"/>
      <c r="J206" s="17"/>
      <c r="K206" s="17"/>
    </row>
    <row r="207" spans="4:11" ht="12.75">
      <c r="D207" s="17"/>
      <c r="E207" s="17"/>
      <c r="F207" s="17"/>
      <c r="G207" s="17"/>
      <c r="H207" s="17"/>
      <c r="I207" s="17"/>
      <c r="J207" s="17"/>
      <c r="K207" s="17"/>
    </row>
    <row r="208" spans="4:11" ht="12.75">
      <c r="D208" s="17"/>
      <c r="E208" s="17"/>
      <c r="F208" s="17"/>
      <c r="G208" s="17"/>
      <c r="H208" s="17"/>
      <c r="I208" s="17"/>
      <c r="J208" s="17"/>
      <c r="K208" s="17"/>
    </row>
    <row r="209" spans="4:11" ht="12.75">
      <c r="D209" s="17"/>
      <c r="E209" s="17"/>
      <c r="F209" s="17"/>
      <c r="G209" s="17"/>
      <c r="H209" s="17"/>
      <c r="I209" s="17"/>
      <c r="J209" s="17"/>
      <c r="K209" s="17"/>
    </row>
    <row r="210" spans="4:11" ht="12.75">
      <c r="D210" s="17"/>
      <c r="E210" s="17"/>
      <c r="F210" s="17"/>
      <c r="G210" s="17"/>
      <c r="H210" s="17"/>
      <c r="I210" s="17"/>
      <c r="J210" s="17"/>
      <c r="K210" s="17"/>
    </row>
    <row r="211" spans="4:11" ht="12.75">
      <c r="D211" s="17"/>
      <c r="E211" s="17"/>
      <c r="F211" s="17"/>
      <c r="G211" s="17"/>
      <c r="H211" s="17"/>
      <c r="I211" s="17"/>
      <c r="J211" s="17"/>
      <c r="K211" s="17"/>
    </row>
    <row r="212" spans="4:11" ht="12.75">
      <c r="D212" s="17"/>
      <c r="E212" s="17"/>
      <c r="F212" s="17"/>
      <c r="G212" s="17"/>
      <c r="H212" s="17"/>
      <c r="I212" s="17"/>
      <c r="J212" s="17"/>
      <c r="K212" s="17"/>
    </row>
    <row r="213" spans="4:11" ht="12.75">
      <c r="D213" s="17"/>
      <c r="E213" s="17"/>
      <c r="F213" s="17"/>
      <c r="G213" s="17"/>
      <c r="H213" s="17"/>
      <c r="I213" s="17"/>
      <c r="J213" s="17"/>
      <c r="K213" s="17"/>
    </row>
    <row r="214" spans="4:11" ht="12.75">
      <c r="D214" s="17"/>
      <c r="E214" s="17"/>
      <c r="F214" s="17"/>
      <c r="G214" s="17"/>
      <c r="H214" s="17"/>
      <c r="I214" s="17"/>
      <c r="J214" s="17"/>
      <c r="K214" s="17"/>
    </row>
    <row r="215" spans="4:11" ht="12.75">
      <c r="D215" s="17"/>
      <c r="E215" s="17"/>
      <c r="F215" s="17"/>
      <c r="G215" s="17"/>
      <c r="H215" s="17"/>
      <c r="I215" s="17"/>
      <c r="J215" s="17"/>
      <c r="K215" s="17"/>
    </row>
    <row r="216" spans="4:11" ht="12.75">
      <c r="D216" s="17"/>
      <c r="E216" s="17"/>
      <c r="F216" s="17"/>
      <c r="G216" s="17"/>
      <c r="H216" s="17"/>
      <c r="I216" s="17"/>
      <c r="J216" s="17"/>
      <c r="K216" s="17"/>
    </row>
    <row r="217" spans="4:11" ht="12.75">
      <c r="D217" s="17"/>
      <c r="E217" s="17"/>
      <c r="F217" s="17"/>
      <c r="G217" s="17"/>
      <c r="H217" s="17"/>
      <c r="I217" s="17"/>
      <c r="J217" s="17"/>
      <c r="K217" s="17"/>
    </row>
    <row r="218" spans="4:11" ht="12.75">
      <c r="D218" s="17"/>
      <c r="E218" s="17"/>
      <c r="F218" s="17"/>
      <c r="G218" s="17"/>
      <c r="H218" s="17"/>
      <c r="I218" s="17"/>
      <c r="J218" s="17"/>
      <c r="K218" s="17"/>
    </row>
    <row r="219" spans="6:11" ht="12.75">
      <c r="F219" s="17"/>
      <c r="G219" s="17"/>
      <c r="H219" s="17"/>
      <c r="I219" s="17"/>
      <c r="J219" s="17"/>
      <c r="K219" s="17"/>
    </row>
    <row r="220" spans="6:11" ht="12.75">
      <c r="F220" s="17"/>
      <c r="G220" s="17"/>
      <c r="H220" s="17"/>
      <c r="I220" s="17"/>
      <c r="J220" s="17"/>
      <c r="K220" s="17"/>
    </row>
    <row r="221" spans="6:11" ht="12.75">
      <c r="F221" s="17"/>
      <c r="G221" s="17"/>
      <c r="H221" s="17"/>
      <c r="I221" s="17"/>
      <c r="J221" s="17"/>
      <c r="K221" s="17"/>
    </row>
    <row r="222" spans="6:11" ht="12.75">
      <c r="F222" s="17"/>
      <c r="G222" s="17"/>
      <c r="H222" s="17"/>
      <c r="I222" s="17"/>
      <c r="J222" s="17"/>
      <c r="K222" s="17"/>
    </row>
    <row r="223" spans="6:11" ht="12.75">
      <c r="F223" s="17"/>
      <c r="G223" s="17"/>
      <c r="H223" s="17"/>
      <c r="I223" s="17"/>
      <c r="J223" s="17"/>
      <c r="K223" s="17"/>
    </row>
    <row r="224" spans="6:11" ht="12.75">
      <c r="F224" s="17"/>
      <c r="G224" s="17"/>
      <c r="H224" s="17"/>
      <c r="I224" s="17"/>
      <c r="J224" s="17"/>
      <c r="K224" s="17"/>
    </row>
    <row r="225" spans="6:11" ht="12.75">
      <c r="F225" s="17"/>
      <c r="G225" s="17"/>
      <c r="H225" s="17"/>
      <c r="I225" s="17"/>
      <c r="J225" s="17"/>
      <c r="K225" s="17"/>
    </row>
    <row r="226" spans="6:11" ht="12.75">
      <c r="F226" s="17"/>
      <c r="G226" s="17"/>
      <c r="H226" s="17"/>
      <c r="I226" s="17"/>
      <c r="J226" s="17"/>
      <c r="K226" s="17"/>
    </row>
    <row r="227" spans="6:11" ht="12.75">
      <c r="F227" s="17"/>
      <c r="G227" s="17"/>
      <c r="H227" s="17"/>
      <c r="I227" s="17"/>
      <c r="J227" s="17"/>
      <c r="K227" s="17"/>
    </row>
    <row r="228" spans="6:11" ht="12.75">
      <c r="F228" s="17"/>
      <c r="G228" s="17"/>
      <c r="H228" s="17"/>
      <c r="I228" s="17"/>
      <c r="J228" s="17"/>
      <c r="K228" s="17"/>
    </row>
    <row r="229" spans="6:11" ht="12.75">
      <c r="F229" s="17"/>
      <c r="G229" s="17"/>
      <c r="H229" s="17"/>
      <c r="I229" s="17"/>
      <c r="J229" s="17"/>
      <c r="K229" s="17"/>
    </row>
    <row r="230" spans="6:11" ht="12.75">
      <c r="F230" s="17"/>
      <c r="G230" s="17"/>
      <c r="H230" s="17"/>
      <c r="I230" s="17"/>
      <c r="J230" s="17"/>
      <c r="K230" s="17"/>
    </row>
  </sheetData>
  <mergeCells count="6">
    <mergeCell ref="B27:B30"/>
    <mergeCell ref="B20:B22"/>
    <mergeCell ref="A3:K3"/>
    <mergeCell ref="B11:B15"/>
    <mergeCell ref="B16:B19"/>
    <mergeCell ref="B23:B2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3:M230"/>
  <sheetViews>
    <sheetView workbookViewId="0" topLeftCell="A1">
      <pane xSplit="1" ySplit="5" topLeftCell="B6" activePane="bottomRight" state="frozen"/>
      <selection pane="topLeft" activeCell="A1" sqref="A1"/>
      <selection pane="topRight" activeCell="B1" sqref="B1"/>
      <selection pane="bottomLeft" activeCell="A9" sqref="A9"/>
      <selection pane="bottomRight" activeCell="F5" sqref="F5"/>
    </sheetView>
  </sheetViews>
  <sheetFormatPr defaultColWidth="11.421875" defaultRowHeight="15"/>
  <cols>
    <col min="1" max="1" width="11.7109375" style="1" customWidth="1"/>
    <col min="2" max="2" width="9.7109375" style="1" customWidth="1"/>
    <col min="3" max="3" width="8.7109375" style="1" customWidth="1"/>
    <col min="4" max="5" width="11.7109375" style="1" customWidth="1"/>
    <col min="6" max="11" width="10.7109375" style="1" customWidth="1"/>
    <col min="12" max="16384" width="11.421875" style="1" customWidth="1"/>
  </cols>
  <sheetData>
    <row r="2" ht="13.5" thickBot="1"/>
    <row r="3" spans="1:11" ht="39.75" customHeight="1" thickTop="1">
      <c r="A3" s="104" t="s">
        <v>64</v>
      </c>
      <c r="B3" s="114"/>
      <c r="C3" s="114"/>
      <c r="D3" s="115"/>
      <c r="E3" s="115"/>
      <c r="F3" s="116"/>
      <c r="G3" s="116"/>
      <c r="H3" s="116"/>
      <c r="I3" s="116"/>
      <c r="J3" s="116"/>
      <c r="K3" s="117"/>
    </row>
    <row r="4" spans="1:11" ht="9.75" customHeight="1">
      <c r="A4" s="25"/>
      <c r="B4" s="34"/>
      <c r="C4" s="34"/>
      <c r="D4" s="26"/>
      <c r="E4" s="26"/>
      <c r="F4" s="27"/>
      <c r="G4" s="27"/>
      <c r="H4" s="27"/>
      <c r="I4" s="27"/>
      <c r="J4" s="27"/>
      <c r="K4" s="28"/>
    </row>
    <row r="5" spans="1:11" ht="30" customHeight="1">
      <c r="A5" s="29" t="s">
        <v>12</v>
      </c>
      <c r="B5" s="66"/>
      <c r="C5" s="66" t="s">
        <v>37</v>
      </c>
      <c r="D5" s="30" t="s">
        <v>13</v>
      </c>
      <c r="E5" s="31" t="s">
        <v>14</v>
      </c>
      <c r="F5" s="31" t="s">
        <v>66</v>
      </c>
      <c r="G5" s="31" t="s">
        <v>17</v>
      </c>
      <c r="H5" s="31" t="s">
        <v>19</v>
      </c>
      <c r="I5" s="31" t="s">
        <v>18</v>
      </c>
      <c r="J5" s="31" t="s">
        <v>20</v>
      </c>
      <c r="K5" s="51" t="s">
        <v>24</v>
      </c>
    </row>
    <row r="6" spans="1:11" ht="1.5" customHeight="1">
      <c r="A6" s="32"/>
      <c r="B6" s="67"/>
      <c r="C6" s="67" t="s">
        <v>38</v>
      </c>
      <c r="D6" s="33" t="s">
        <v>13</v>
      </c>
      <c r="E6" s="34" t="s">
        <v>15</v>
      </c>
      <c r="F6" s="27" t="s">
        <v>16</v>
      </c>
      <c r="G6" s="27" t="s">
        <v>62</v>
      </c>
      <c r="H6" s="27" t="s">
        <v>21</v>
      </c>
      <c r="I6" s="27" t="s">
        <v>22</v>
      </c>
      <c r="J6" s="27" t="s">
        <v>23</v>
      </c>
      <c r="K6" s="50"/>
    </row>
    <row r="7" spans="1:11" ht="19.5" customHeight="1" thickBot="1">
      <c r="A7" s="70" t="s">
        <v>41</v>
      </c>
      <c r="B7" s="70"/>
      <c r="C7" s="83">
        <v>31375.03</v>
      </c>
      <c r="D7" s="35">
        <v>0</v>
      </c>
      <c r="E7" s="38">
        <v>24632.13</v>
      </c>
      <c r="F7" s="36">
        <v>0.147152</v>
      </c>
      <c r="G7" s="36">
        <v>0.1499485</v>
      </c>
      <c r="H7" s="37">
        <v>0.0862556</v>
      </c>
      <c r="I7" s="37">
        <v>0.067752</v>
      </c>
      <c r="J7" s="37">
        <v>0.004059</v>
      </c>
      <c r="K7" s="62">
        <f>E7/E7</f>
        <v>1</v>
      </c>
    </row>
    <row r="8" spans="1:11" ht="19.5" customHeight="1" thickTop="1">
      <c r="A8" s="52" t="s">
        <v>42</v>
      </c>
      <c r="B8" s="68" t="s">
        <v>31</v>
      </c>
      <c r="C8" s="84">
        <v>15687.68</v>
      </c>
      <c r="D8" s="53">
        <v>0</v>
      </c>
      <c r="E8" s="54">
        <v>9795.557</v>
      </c>
      <c r="F8" s="55">
        <v>0.0324753</v>
      </c>
      <c r="G8" s="55">
        <v>0.0820559</v>
      </c>
      <c r="H8" s="56">
        <v>0.0801482</v>
      </c>
      <c r="I8" s="56">
        <v>0.0209896</v>
      </c>
      <c r="J8" s="56">
        <v>0.0190819</v>
      </c>
      <c r="K8" s="63">
        <f>0.5*E8/E$7</f>
        <v>0.19883698648878517</v>
      </c>
    </row>
    <row r="9" spans="1:11" ht="19.5" customHeight="1">
      <c r="A9" s="25" t="s">
        <v>43</v>
      </c>
      <c r="B9" s="34" t="s">
        <v>32</v>
      </c>
      <c r="C9" s="85">
        <v>12549.92</v>
      </c>
      <c r="D9" s="35">
        <v>20410.5</v>
      </c>
      <c r="E9" s="38">
        <v>28800.07</v>
      </c>
      <c r="F9" s="36">
        <v>0.1104099</v>
      </c>
      <c r="G9" s="36">
        <v>0.1366136</v>
      </c>
      <c r="H9" s="37">
        <v>0.087036</v>
      </c>
      <c r="I9" s="37">
        <v>0.0501426</v>
      </c>
      <c r="J9" s="37">
        <v>0.0005649</v>
      </c>
      <c r="K9" s="64">
        <f>0.4*E9/E$7</f>
        <v>0.46768298153671645</v>
      </c>
    </row>
    <row r="10" spans="1:11" ht="19.5" customHeight="1" thickBot="1">
      <c r="A10" s="39" t="s">
        <v>44</v>
      </c>
      <c r="B10" s="69" t="s">
        <v>33</v>
      </c>
      <c r="C10" s="86">
        <v>3137.433</v>
      </c>
      <c r="D10" s="40">
        <v>44368.78</v>
      </c>
      <c r="E10" s="41">
        <v>82145.44</v>
      </c>
      <c r="F10" s="42">
        <v>0.2670558</v>
      </c>
      <c r="G10" s="42">
        <v>0.2091307</v>
      </c>
      <c r="H10" s="43">
        <v>0.0888027</v>
      </c>
      <c r="I10" s="43">
        <v>0.1203298</v>
      </c>
      <c r="J10" s="43">
        <v>0</v>
      </c>
      <c r="K10" s="62">
        <f aca="true" t="shared" si="0" ref="K10:K19">0.1*E10/E$7</f>
        <v>0.33348898369730917</v>
      </c>
    </row>
    <row r="11" spans="1:13" ht="19.5" customHeight="1" thickTop="1">
      <c r="A11" s="25" t="s">
        <v>40</v>
      </c>
      <c r="B11" s="110" t="s">
        <v>31</v>
      </c>
      <c r="C11" s="85">
        <v>3137.69</v>
      </c>
      <c r="D11" s="35">
        <v>0</v>
      </c>
      <c r="E11" s="38">
        <v>61.30686</v>
      </c>
      <c r="F11" s="36">
        <v>0</v>
      </c>
      <c r="G11" s="36">
        <v>0.0811967</v>
      </c>
      <c r="H11" s="37">
        <v>0.0848581</v>
      </c>
      <c r="I11" s="37">
        <v>0.003231</v>
      </c>
      <c r="J11" s="37">
        <v>0.0068924</v>
      </c>
      <c r="K11" s="63">
        <f t="shared" si="0"/>
        <v>0.00024888980368323815</v>
      </c>
      <c r="M11" s="58"/>
    </row>
    <row r="12" spans="1:13" ht="19.5" customHeight="1">
      <c r="A12" s="65" t="s">
        <v>29</v>
      </c>
      <c r="B12" s="111"/>
      <c r="C12" s="85">
        <v>3137.497</v>
      </c>
      <c r="D12" s="35">
        <v>532.4839</v>
      </c>
      <c r="E12" s="38">
        <v>3859.661</v>
      </c>
      <c r="F12" s="36">
        <v>0</v>
      </c>
      <c r="G12" s="36">
        <v>0.053513</v>
      </c>
      <c r="H12" s="37">
        <v>0.0666792</v>
      </c>
      <c r="I12" s="37">
        <v>0.011107</v>
      </c>
      <c r="J12" s="37">
        <v>0.0242733</v>
      </c>
      <c r="K12" s="64">
        <f t="shared" si="0"/>
        <v>0.015669213340462236</v>
      </c>
      <c r="M12" s="58"/>
    </row>
    <row r="13" spans="1:13" ht="19.5" customHeight="1">
      <c r="A13" s="25" t="s">
        <v>30</v>
      </c>
      <c r="B13" s="111"/>
      <c r="C13" s="85">
        <v>3137.364</v>
      </c>
      <c r="D13" s="35">
        <v>7534.793</v>
      </c>
      <c r="E13" s="38">
        <v>10566.84</v>
      </c>
      <c r="F13" s="36">
        <v>0.00173</v>
      </c>
      <c r="G13" s="36">
        <v>0.0566897</v>
      </c>
      <c r="H13" s="37">
        <v>0.0708384</v>
      </c>
      <c r="I13" s="37">
        <v>0.014137</v>
      </c>
      <c r="J13" s="37">
        <v>0.0282857</v>
      </c>
      <c r="K13" s="64">
        <f t="shared" si="0"/>
        <v>0.04289860438378654</v>
      </c>
      <c r="M13" s="58"/>
    </row>
    <row r="14" spans="1:11" ht="19.5" customHeight="1">
      <c r="A14" s="25" t="s">
        <v>39</v>
      </c>
      <c r="B14" s="111"/>
      <c r="C14" s="85">
        <v>3137.493</v>
      </c>
      <c r="D14" s="35">
        <v>13348.48</v>
      </c>
      <c r="E14" s="38">
        <v>15561.47</v>
      </c>
      <c r="F14" s="36">
        <v>0.0304024</v>
      </c>
      <c r="G14" s="36">
        <v>0.076786</v>
      </c>
      <c r="H14" s="37">
        <v>0.0825643</v>
      </c>
      <c r="I14" s="37">
        <v>0.0195351</v>
      </c>
      <c r="J14" s="37">
        <v>0.0253134</v>
      </c>
      <c r="K14" s="64">
        <f t="shared" si="0"/>
        <v>0.06317549477044819</v>
      </c>
    </row>
    <row r="15" spans="1:11" ht="19.5" customHeight="1" thickBot="1">
      <c r="A15" s="25" t="s">
        <v>45</v>
      </c>
      <c r="B15" s="111"/>
      <c r="C15" s="85">
        <v>3137.641</v>
      </c>
      <c r="D15" s="35">
        <v>17399.25</v>
      </c>
      <c r="E15" s="38">
        <v>18928.73</v>
      </c>
      <c r="F15" s="36">
        <v>0.058068</v>
      </c>
      <c r="G15" s="36">
        <v>0.1063701</v>
      </c>
      <c r="H15" s="37">
        <v>0.0860897</v>
      </c>
      <c r="I15" s="37">
        <v>0.0280829</v>
      </c>
      <c r="J15" s="37">
        <v>0.0078026</v>
      </c>
      <c r="K15" s="64">
        <f t="shared" si="0"/>
        <v>0.07684568894366829</v>
      </c>
    </row>
    <row r="16" spans="1:11" ht="19.5" customHeight="1">
      <c r="A16" s="71" t="s">
        <v>46</v>
      </c>
      <c r="B16" s="118" t="s">
        <v>32</v>
      </c>
      <c r="C16" s="87">
        <v>3137.429</v>
      </c>
      <c r="D16" s="72">
        <v>20410.5</v>
      </c>
      <c r="E16" s="73">
        <v>21967.93</v>
      </c>
      <c r="F16" s="74">
        <v>0.0833773</v>
      </c>
      <c r="G16" s="74">
        <v>0.1202557</v>
      </c>
      <c r="H16" s="75">
        <v>0.0865776</v>
      </c>
      <c r="I16" s="75">
        <v>0.0351836</v>
      </c>
      <c r="J16" s="75">
        <v>0.0015055</v>
      </c>
      <c r="K16" s="76">
        <f t="shared" si="0"/>
        <v>0.08918404539112128</v>
      </c>
    </row>
    <row r="17" spans="1:11" ht="19.5" customHeight="1">
      <c r="A17" s="25" t="s">
        <v>47</v>
      </c>
      <c r="B17" s="113"/>
      <c r="C17" s="85">
        <v>3137.536</v>
      </c>
      <c r="D17" s="35">
        <v>23553.73</v>
      </c>
      <c r="E17" s="38">
        <v>25395.04</v>
      </c>
      <c r="F17" s="36">
        <v>0.1028353</v>
      </c>
      <c r="G17" s="36">
        <v>0.1280884</v>
      </c>
      <c r="H17" s="37">
        <v>0.086748</v>
      </c>
      <c r="I17" s="37">
        <v>0.0421035</v>
      </c>
      <c r="J17" s="37">
        <v>0.0007632</v>
      </c>
      <c r="K17" s="64">
        <f t="shared" si="0"/>
        <v>0.10309721489777783</v>
      </c>
    </row>
    <row r="18" spans="1:11" ht="19.5" customHeight="1">
      <c r="A18" s="25" t="s">
        <v>48</v>
      </c>
      <c r="B18" s="113"/>
      <c r="C18" s="85">
        <v>3137.479</v>
      </c>
      <c r="D18" s="35">
        <v>27411.58</v>
      </c>
      <c r="E18" s="38">
        <v>30009.45</v>
      </c>
      <c r="F18" s="36">
        <v>0.1127019</v>
      </c>
      <c r="G18" s="36">
        <v>0.1366917</v>
      </c>
      <c r="H18" s="37">
        <v>0.0869917</v>
      </c>
      <c r="I18" s="37">
        <v>0.0500276</v>
      </c>
      <c r="J18" s="37">
        <v>0.0003276</v>
      </c>
      <c r="K18" s="64">
        <f t="shared" si="0"/>
        <v>0.12183051161227226</v>
      </c>
    </row>
    <row r="19" spans="1:11" ht="19.5" customHeight="1" thickBot="1">
      <c r="A19" s="77" t="s">
        <v>49</v>
      </c>
      <c r="B19" s="119"/>
      <c r="C19" s="88">
        <v>3137.472</v>
      </c>
      <c r="D19" s="78">
        <v>33071</v>
      </c>
      <c r="E19" s="79">
        <v>37827.82</v>
      </c>
      <c r="F19" s="80">
        <v>0.1293754</v>
      </c>
      <c r="G19" s="80">
        <v>0.1517746</v>
      </c>
      <c r="H19" s="81">
        <v>0.0875306</v>
      </c>
      <c r="I19" s="81">
        <v>0.0643178</v>
      </c>
      <c r="J19" s="81">
        <v>0</v>
      </c>
      <c r="K19" s="82">
        <f t="shared" si="0"/>
        <v>0.15357104724601567</v>
      </c>
    </row>
    <row r="20" spans="1:11" ht="19.5" customHeight="1">
      <c r="A20" s="25" t="s">
        <v>50</v>
      </c>
      <c r="B20" s="113" t="s">
        <v>36</v>
      </c>
      <c r="C20" s="85">
        <v>1568.745</v>
      </c>
      <c r="D20" s="35">
        <v>44368.78</v>
      </c>
      <c r="E20" s="38">
        <v>50734.4</v>
      </c>
      <c r="F20" s="36">
        <v>0.156478</v>
      </c>
      <c r="G20" s="36">
        <v>0.172594</v>
      </c>
      <c r="H20" s="37">
        <v>0.0883886</v>
      </c>
      <c r="I20" s="37">
        <v>0.0842107</v>
      </c>
      <c r="J20" s="37">
        <v>0</v>
      </c>
      <c r="K20" s="64">
        <f>0.05*E20/E$7</f>
        <v>0.10298419178528208</v>
      </c>
    </row>
    <row r="21" spans="1:11" ht="19.5" customHeight="1">
      <c r="A21" s="25" t="s">
        <v>51</v>
      </c>
      <c r="B21" s="111"/>
      <c r="C21" s="85">
        <v>1254.943</v>
      </c>
      <c r="D21" s="35">
        <v>59887.99</v>
      </c>
      <c r="E21" s="38">
        <v>79390.07</v>
      </c>
      <c r="F21" s="36">
        <v>0.2221192</v>
      </c>
      <c r="G21" s="36">
        <v>0.2015043</v>
      </c>
      <c r="H21" s="37">
        <v>0.089599</v>
      </c>
      <c r="I21" s="37">
        <v>0.1119055</v>
      </c>
      <c r="J21" s="37">
        <v>0</v>
      </c>
      <c r="K21" s="64">
        <f>0.04*E21/E$7</f>
        <v>0.12892116110137453</v>
      </c>
    </row>
    <row r="22" spans="1:11" ht="19.5" customHeight="1" thickBot="1">
      <c r="A22" s="39" t="s">
        <v>52</v>
      </c>
      <c r="B22" s="112"/>
      <c r="C22" s="86">
        <v>313.746</v>
      </c>
      <c r="D22" s="40">
        <v>122065.1</v>
      </c>
      <c r="E22" s="41">
        <v>250223.2</v>
      </c>
      <c r="F22" s="42">
        <v>0.4361864</v>
      </c>
      <c r="G22" s="42">
        <v>0.2558498</v>
      </c>
      <c r="H22" s="43">
        <v>0.0882119</v>
      </c>
      <c r="I22" s="43">
        <v>0.167638</v>
      </c>
      <c r="J22" s="43">
        <v>0</v>
      </c>
      <c r="K22" s="62">
        <f>0.01*E22/E$7</f>
        <v>0.1015840692623821</v>
      </c>
    </row>
    <row r="23" spans="1:11" ht="19.5" customHeight="1" thickTop="1">
      <c r="A23" s="25" t="s">
        <v>53</v>
      </c>
      <c r="B23" s="110" t="s">
        <v>35</v>
      </c>
      <c r="C23" s="85">
        <v>313.8123</v>
      </c>
      <c r="D23" s="35">
        <v>59887.99</v>
      </c>
      <c r="E23" s="38">
        <v>62720.96</v>
      </c>
      <c r="F23" s="36">
        <v>0.1807696</v>
      </c>
      <c r="G23" s="36">
        <v>0.1860361</v>
      </c>
      <c r="H23" s="37">
        <v>0.089019</v>
      </c>
      <c r="I23" s="37">
        <v>0.0970171</v>
      </c>
      <c r="J23" s="37">
        <v>0</v>
      </c>
      <c r="K23" s="64">
        <f>0.01*E23/E$7</f>
        <v>0.02546306795230457</v>
      </c>
    </row>
    <row r="24" spans="1:11" ht="19.5" customHeight="1">
      <c r="A24" s="25" t="s">
        <v>54</v>
      </c>
      <c r="B24" s="111"/>
      <c r="C24" s="85">
        <v>313.6432</v>
      </c>
      <c r="D24" s="35">
        <v>65989.6</v>
      </c>
      <c r="E24" s="38">
        <v>70333.59</v>
      </c>
      <c r="F24" s="36">
        <v>0.1967411</v>
      </c>
      <c r="G24" s="36">
        <v>0.1926463</v>
      </c>
      <c r="H24" s="37">
        <v>0.0894457</v>
      </c>
      <c r="I24" s="37">
        <v>0.1032009</v>
      </c>
      <c r="J24" s="37">
        <v>0</v>
      </c>
      <c r="K24" s="64">
        <f>0.01*E24/E$7</f>
        <v>0.02855359646120737</v>
      </c>
    </row>
    <row r="25" spans="1:11" ht="19.5" customHeight="1">
      <c r="A25" s="25" t="s">
        <v>55</v>
      </c>
      <c r="B25" s="111"/>
      <c r="C25" s="85">
        <v>313.7329</v>
      </c>
      <c r="D25" s="35">
        <v>75256.45</v>
      </c>
      <c r="E25" s="38">
        <v>81666.34</v>
      </c>
      <c r="F25" s="36">
        <v>0.2205794</v>
      </c>
      <c r="G25" s="36">
        <v>0.2017194</v>
      </c>
      <c r="H25" s="37">
        <v>0.0895438</v>
      </c>
      <c r="I25" s="37">
        <v>0.1121761</v>
      </c>
      <c r="J25" s="37">
        <v>0</v>
      </c>
      <c r="K25" s="64">
        <f>0.01*E25/E$7</f>
        <v>0.033154396310834666</v>
      </c>
    </row>
    <row r="26" spans="1:11" ht="19.5" customHeight="1" thickBot="1">
      <c r="A26" s="39" t="s">
        <v>56</v>
      </c>
      <c r="B26" s="112"/>
      <c r="C26" s="86">
        <v>313.7543</v>
      </c>
      <c r="D26" s="40">
        <v>89550.81</v>
      </c>
      <c r="E26" s="41">
        <v>102839.4</v>
      </c>
      <c r="F26" s="42">
        <v>0.2659158</v>
      </c>
      <c r="G26" s="42">
        <v>0.216825</v>
      </c>
      <c r="H26" s="43">
        <v>0.0901013</v>
      </c>
      <c r="I26" s="43">
        <v>0.1267237</v>
      </c>
      <c r="J26" s="43">
        <v>0</v>
      </c>
      <c r="K26" s="62">
        <f>0.01*E26/E$7</f>
        <v>0.041750104436766126</v>
      </c>
    </row>
    <row r="27" spans="1:11" ht="19.5" customHeight="1" thickTop="1">
      <c r="A27" s="8" t="s">
        <v>57</v>
      </c>
      <c r="B27" s="110" t="s">
        <v>34</v>
      </c>
      <c r="C27" s="85">
        <v>282.3723</v>
      </c>
      <c r="D27" s="35">
        <v>122065.1</v>
      </c>
      <c r="E27" s="38">
        <v>180952</v>
      </c>
      <c r="F27" s="36">
        <v>0.3601399</v>
      </c>
      <c r="G27" s="36">
        <v>0.2477358</v>
      </c>
      <c r="H27" s="37">
        <v>0.089481</v>
      </c>
      <c r="I27" s="37">
        <v>0.158255</v>
      </c>
      <c r="J27" s="37">
        <v>0</v>
      </c>
      <c r="K27" s="64">
        <f>0.009*E27/E$7</f>
        <v>0.06611559779848515</v>
      </c>
    </row>
    <row r="28" spans="1:11" ht="19.5" customHeight="1">
      <c r="A28" s="8" t="s">
        <v>58</v>
      </c>
      <c r="B28" s="111"/>
      <c r="C28" s="85">
        <v>28.23698</v>
      </c>
      <c r="D28" s="35">
        <v>373843.9</v>
      </c>
      <c r="E28" s="38">
        <v>592696.9</v>
      </c>
      <c r="F28" s="36">
        <v>0.5219933</v>
      </c>
      <c r="G28" s="36">
        <v>0.2806427</v>
      </c>
      <c r="H28" s="37">
        <v>0.0860377</v>
      </c>
      <c r="I28" s="37">
        <v>0.1946051</v>
      </c>
      <c r="J28" s="37">
        <v>0</v>
      </c>
      <c r="K28" s="64">
        <f>0.0009*E28/E$7</f>
        <v>0.021655748406654237</v>
      </c>
    </row>
    <row r="29" spans="1:11" ht="19.5" customHeight="1">
      <c r="A29" s="8" t="s">
        <v>59</v>
      </c>
      <c r="B29" s="111"/>
      <c r="C29" s="90">
        <v>2.823799</v>
      </c>
      <c r="D29" s="60">
        <v>1408585</v>
      </c>
      <c r="E29" s="61">
        <v>2476820</v>
      </c>
      <c r="F29" s="36">
        <v>0.6475928</v>
      </c>
      <c r="G29" s="36">
        <v>0.2693412</v>
      </c>
      <c r="H29" s="37">
        <v>0.0851238</v>
      </c>
      <c r="I29" s="37">
        <v>0.1842174</v>
      </c>
      <c r="J29" s="37">
        <v>0</v>
      </c>
      <c r="K29" s="64">
        <f>0.00009*E29/E$7</f>
        <v>0.009049716772361951</v>
      </c>
    </row>
    <row r="30" spans="1:11" ht="19.5" customHeight="1" thickBot="1">
      <c r="A30" s="16" t="s">
        <v>60</v>
      </c>
      <c r="B30" s="112"/>
      <c r="C30" s="89">
        <v>0.312848</v>
      </c>
      <c r="D30" s="59">
        <v>6148204</v>
      </c>
      <c r="E30" s="57">
        <v>11800000</v>
      </c>
      <c r="F30" s="42">
        <v>0.7</v>
      </c>
      <c r="G30" s="42">
        <v>0.2301209</v>
      </c>
      <c r="H30" s="43">
        <v>0.0863485</v>
      </c>
      <c r="I30" s="43">
        <v>0.1437725</v>
      </c>
      <c r="J30" s="43">
        <v>0</v>
      </c>
      <c r="K30" s="62">
        <f>0.00001*E30/E$7</f>
        <v>0.004790491118713648</v>
      </c>
    </row>
    <row r="31" spans="4:11" ht="13.5" thickTop="1">
      <c r="D31" s="17"/>
      <c r="E31" s="17"/>
      <c r="F31" s="17"/>
      <c r="G31" s="17"/>
      <c r="H31" s="17"/>
      <c r="I31" s="17"/>
      <c r="J31" s="17"/>
      <c r="K31" s="17"/>
    </row>
    <row r="32" spans="4:11" ht="12.75">
      <c r="D32" s="17"/>
      <c r="E32" s="17"/>
      <c r="F32" s="17"/>
      <c r="G32" s="17"/>
      <c r="H32" s="17"/>
      <c r="I32" s="17"/>
      <c r="J32" s="17"/>
      <c r="K32" s="17"/>
    </row>
    <row r="33" spans="4:11" ht="12.75">
      <c r="D33" s="17"/>
      <c r="E33" s="17"/>
      <c r="F33" s="17"/>
      <c r="G33" s="17"/>
      <c r="H33" s="17"/>
      <c r="I33" s="17"/>
      <c r="J33" s="17"/>
      <c r="K33" s="17"/>
    </row>
    <row r="34" spans="4:11" ht="12.75">
      <c r="D34" s="17"/>
      <c r="E34" s="17"/>
      <c r="F34" s="17"/>
      <c r="G34" s="17"/>
      <c r="H34" s="17"/>
      <c r="I34" s="17"/>
      <c r="J34" s="17"/>
      <c r="K34" s="17"/>
    </row>
    <row r="35" spans="4:11" ht="12.75">
      <c r="D35" s="17"/>
      <c r="E35" s="17"/>
      <c r="F35" s="17"/>
      <c r="G35" s="17"/>
      <c r="H35" s="17"/>
      <c r="I35" s="17"/>
      <c r="J35" s="17"/>
      <c r="K35" s="17"/>
    </row>
    <row r="36" spans="4:11" ht="12.75">
      <c r="D36" s="17"/>
      <c r="E36" s="17"/>
      <c r="F36" s="17"/>
      <c r="G36" s="17"/>
      <c r="H36" s="17"/>
      <c r="I36" s="17"/>
      <c r="J36" s="17"/>
      <c r="K36" s="17"/>
    </row>
    <row r="37" spans="4:11" ht="12.75">
      <c r="D37" s="17"/>
      <c r="E37" s="17"/>
      <c r="F37" s="17"/>
      <c r="G37" s="17"/>
      <c r="H37" s="17"/>
      <c r="I37" s="17"/>
      <c r="J37" s="17"/>
      <c r="K37" s="17"/>
    </row>
    <row r="38" spans="4:11" ht="12.75">
      <c r="D38" s="17"/>
      <c r="E38" s="17"/>
      <c r="F38" s="17"/>
      <c r="G38" s="17"/>
      <c r="H38" s="17"/>
      <c r="I38" s="17"/>
      <c r="J38" s="17"/>
      <c r="K38" s="17"/>
    </row>
    <row r="39" spans="4:11" ht="12.75">
      <c r="D39" s="17"/>
      <c r="E39" s="17"/>
      <c r="F39" s="17"/>
      <c r="G39" s="17"/>
      <c r="H39" s="17"/>
      <c r="I39" s="17"/>
      <c r="J39" s="17"/>
      <c r="K39" s="17"/>
    </row>
    <row r="40" spans="4:11" ht="12.75">
      <c r="D40" s="17"/>
      <c r="E40" s="17"/>
      <c r="F40" s="17"/>
      <c r="G40" s="17"/>
      <c r="H40" s="17"/>
      <c r="I40" s="17"/>
      <c r="J40" s="17"/>
      <c r="K40" s="17"/>
    </row>
    <row r="41" spans="4:11" ht="12.75">
      <c r="D41" s="17"/>
      <c r="E41" s="17"/>
      <c r="F41" s="17"/>
      <c r="G41" s="17"/>
      <c r="H41" s="17"/>
      <c r="I41" s="17"/>
      <c r="J41" s="17"/>
      <c r="K41" s="17"/>
    </row>
    <row r="42" spans="4:11" ht="12.75">
      <c r="D42" s="17"/>
      <c r="E42" s="17"/>
      <c r="F42" s="17"/>
      <c r="G42" s="17"/>
      <c r="H42" s="17"/>
      <c r="I42" s="17"/>
      <c r="J42" s="17"/>
      <c r="K42" s="17"/>
    </row>
    <row r="43" spans="4:11" ht="12.75">
      <c r="D43" s="17"/>
      <c r="E43" s="17"/>
      <c r="F43" s="17"/>
      <c r="G43" s="17"/>
      <c r="H43" s="17"/>
      <c r="I43" s="17"/>
      <c r="J43" s="17"/>
      <c r="K43" s="17"/>
    </row>
    <row r="44" spans="4:11" ht="12.75">
      <c r="D44" s="17"/>
      <c r="E44" s="17"/>
      <c r="F44" s="17"/>
      <c r="G44" s="17"/>
      <c r="H44" s="17"/>
      <c r="I44" s="17"/>
      <c r="J44" s="17"/>
      <c r="K44" s="17"/>
    </row>
    <row r="45" spans="4:11" ht="12.75">
      <c r="D45" s="17"/>
      <c r="E45" s="17"/>
      <c r="F45" s="17"/>
      <c r="G45" s="17"/>
      <c r="H45" s="17"/>
      <c r="I45" s="17"/>
      <c r="J45" s="17"/>
      <c r="K45" s="17"/>
    </row>
    <row r="46" spans="4:11" ht="12.75">
      <c r="D46" s="17"/>
      <c r="E46" s="17"/>
      <c r="F46" s="17"/>
      <c r="G46" s="17"/>
      <c r="H46" s="17"/>
      <c r="I46" s="17"/>
      <c r="J46" s="17"/>
      <c r="K46" s="17"/>
    </row>
    <row r="47" spans="4:11" ht="12.75">
      <c r="D47" s="17"/>
      <c r="E47" s="17"/>
      <c r="F47" s="17"/>
      <c r="G47" s="17"/>
      <c r="H47" s="17"/>
      <c r="I47" s="17"/>
      <c r="J47" s="17"/>
      <c r="K47" s="17"/>
    </row>
    <row r="48" spans="4:11" ht="12.75">
      <c r="D48" s="17"/>
      <c r="E48" s="17"/>
      <c r="F48" s="17"/>
      <c r="G48" s="17"/>
      <c r="H48" s="17"/>
      <c r="I48" s="17"/>
      <c r="J48" s="17"/>
      <c r="K48" s="17"/>
    </row>
    <row r="49" spans="4:11" ht="12.75">
      <c r="D49" s="17"/>
      <c r="E49" s="17"/>
      <c r="F49" s="17"/>
      <c r="G49" s="17"/>
      <c r="H49" s="17"/>
      <c r="I49" s="17"/>
      <c r="J49" s="17"/>
      <c r="K49" s="17"/>
    </row>
    <row r="50" spans="4:11" ht="12.75">
      <c r="D50" s="17"/>
      <c r="E50" s="17"/>
      <c r="F50" s="17"/>
      <c r="G50" s="17"/>
      <c r="H50" s="17"/>
      <c r="I50" s="17"/>
      <c r="J50" s="17"/>
      <c r="K50" s="17"/>
    </row>
    <row r="51" spans="4:11" ht="12.75">
      <c r="D51" s="17"/>
      <c r="E51" s="17"/>
      <c r="F51" s="17"/>
      <c r="G51" s="17"/>
      <c r="H51" s="17"/>
      <c r="I51" s="17"/>
      <c r="J51" s="17"/>
      <c r="K51" s="17"/>
    </row>
    <row r="52" spans="4:11" ht="12.75">
      <c r="D52" s="17"/>
      <c r="E52" s="17"/>
      <c r="F52" s="17"/>
      <c r="G52" s="17"/>
      <c r="H52" s="17"/>
      <c r="I52" s="17"/>
      <c r="J52" s="17"/>
      <c r="K52" s="17"/>
    </row>
    <row r="53" spans="4:11" ht="12.75">
      <c r="D53" s="17"/>
      <c r="E53" s="17"/>
      <c r="F53" s="17"/>
      <c r="G53" s="17"/>
      <c r="H53" s="17"/>
      <c r="I53" s="17"/>
      <c r="J53" s="17"/>
      <c r="K53" s="17"/>
    </row>
    <row r="54" spans="4:11" ht="12.75">
      <c r="D54" s="17"/>
      <c r="E54" s="17"/>
      <c r="F54" s="17"/>
      <c r="G54" s="17"/>
      <c r="H54" s="17"/>
      <c r="I54" s="17"/>
      <c r="J54" s="17"/>
      <c r="K54" s="17"/>
    </row>
    <row r="55" spans="4:11" ht="12.75">
      <c r="D55" s="17"/>
      <c r="E55" s="17"/>
      <c r="F55" s="17"/>
      <c r="G55" s="17"/>
      <c r="H55" s="17"/>
      <c r="I55" s="17"/>
      <c r="J55" s="17"/>
      <c r="K55" s="17"/>
    </row>
    <row r="56" spans="4:11" ht="12.75">
      <c r="D56" s="17"/>
      <c r="E56" s="17"/>
      <c r="F56" s="17"/>
      <c r="G56" s="17"/>
      <c r="H56" s="17"/>
      <c r="I56" s="17"/>
      <c r="J56" s="17"/>
      <c r="K56" s="17"/>
    </row>
    <row r="57" spans="4:11" ht="12.75">
      <c r="D57" s="17"/>
      <c r="E57" s="17"/>
      <c r="F57" s="17"/>
      <c r="G57" s="17"/>
      <c r="H57" s="17"/>
      <c r="I57" s="17"/>
      <c r="J57" s="17"/>
      <c r="K57" s="17"/>
    </row>
    <row r="58" spans="4:11" ht="12.75">
      <c r="D58" s="17"/>
      <c r="E58" s="17"/>
      <c r="F58" s="17"/>
      <c r="G58" s="17"/>
      <c r="H58" s="17"/>
      <c r="I58" s="17"/>
      <c r="J58" s="17"/>
      <c r="K58" s="17"/>
    </row>
    <row r="59" spans="4:11" ht="12.75">
      <c r="D59" s="17"/>
      <c r="E59" s="17"/>
      <c r="F59" s="17"/>
      <c r="G59" s="17"/>
      <c r="H59" s="17"/>
      <c r="I59" s="17"/>
      <c r="J59" s="17"/>
      <c r="K59" s="17"/>
    </row>
    <row r="60" spans="4:11" ht="12.75">
      <c r="D60" s="17"/>
      <c r="E60" s="17"/>
      <c r="F60" s="17"/>
      <c r="G60" s="17"/>
      <c r="H60" s="17"/>
      <c r="I60" s="17"/>
      <c r="J60" s="17"/>
      <c r="K60" s="17"/>
    </row>
    <row r="61" spans="4:11" ht="12.75">
      <c r="D61" s="17"/>
      <c r="E61" s="17"/>
      <c r="F61" s="17"/>
      <c r="G61" s="17"/>
      <c r="H61" s="17"/>
      <c r="I61" s="17"/>
      <c r="J61" s="17"/>
      <c r="K61" s="17"/>
    </row>
    <row r="62" spans="4:11" ht="12.75">
      <c r="D62" s="17"/>
      <c r="E62" s="17"/>
      <c r="F62" s="17"/>
      <c r="G62" s="17"/>
      <c r="H62" s="17"/>
      <c r="I62" s="17"/>
      <c r="J62" s="17"/>
      <c r="K62" s="17"/>
    </row>
    <row r="63" spans="4:11" ht="12.75">
      <c r="D63" s="17"/>
      <c r="E63" s="17"/>
      <c r="F63" s="17"/>
      <c r="G63" s="17"/>
      <c r="H63" s="17"/>
      <c r="I63" s="17"/>
      <c r="J63" s="17"/>
      <c r="K63" s="17"/>
    </row>
    <row r="64" spans="4:11" ht="12.75">
      <c r="D64" s="17"/>
      <c r="E64" s="17"/>
      <c r="F64" s="17"/>
      <c r="G64" s="17"/>
      <c r="H64" s="17"/>
      <c r="I64" s="17"/>
      <c r="J64" s="17"/>
      <c r="K64" s="17"/>
    </row>
    <row r="65" spans="4:11" ht="12.75">
      <c r="D65" s="17"/>
      <c r="E65" s="17"/>
      <c r="F65" s="17"/>
      <c r="G65" s="17"/>
      <c r="H65" s="17"/>
      <c r="I65" s="17"/>
      <c r="J65" s="17"/>
      <c r="K65" s="17"/>
    </row>
    <row r="66" spans="4:11" ht="12.75">
      <c r="D66" s="17"/>
      <c r="E66" s="17"/>
      <c r="F66" s="17"/>
      <c r="G66" s="17"/>
      <c r="H66" s="17"/>
      <c r="I66" s="17"/>
      <c r="J66" s="17"/>
      <c r="K66" s="17"/>
    </row>
    <row r="67" spans="4:11" ht="12.75">
      <c r="D67" s="17"/>
      <c r="E67" s="17"/>
      <c r="F67" s="17"/>
      <c r="G67" s="17"/>
      <c r="H67" s="17"/>
      <c r="I67" s="17"/>
      <c r="J67" s="17"/>
      <c r="K67" s="17"/>
    </row>
    <row r="68" spans="4:11" ht="12.75">
      <c r="D68" s="17"/>
      <c r="E68" s="17"/>
      <c r="F68" s="17"/>
      <c r="G68" s="17"/>
      <c r="H68" s="17"/>
      <c r="I68" s="17"/>
      <c r="J68" s="17"/>
      <c r="K68" s="17"/>
    </row>
    <row r="69" spans="4:11" ht="12.75">
      <c r="D69" s="17"/>
      <c r="E69" s="17"/>
      <c r="F69" s="17"/>
      <c r="G69" s="17"/>
      <c r="H69" s="17"/>
      <c r="I69" s="17"/>
      <c r="J69" s="17"/>
      <c r="K69" s="17"/>
    </row>
    <row r="70" spans="4:11" ht="12.75">
      <c r="D70" s="17"/>
      <c r="E70" s="17"/>
      <c r="F70" s="17"/>
      <c r="G70" s="17"/>
      <c r="H70" s="17"/>
      <c r="I70" s="17"/>
      <c r="J70" s="17"/>
      <c r="K70" s="17"/>
    </row>
    <row r="71" spans="4:11" ht="12.75">
      <c r="D71" s="17"/>
      <c r="E71" s="17"/>
      <c r="F71" s="17"/>
      <c r="G71" s="17"/>
      <c r="H71" s="17"/>
      <c r="I71" s="17"/>
      <c r="J71" s="17"/>
      <c r="K71" s="17"/>
    </row>
    <row r="72" spans="4:11" ht="12.75">
      <c r="D72" s="17"/>
      <c r="E72" s="17"/>
      <c r="F72" s="17"/>
      <c r="G72" s="17"/>
      <c r="H72" s="17"/>
      <c r="I72" s="17"/>
      <c r="J72" s="17"/>
      <c r="K72" s="17"/>
    </row>
    <row r="73" spans="4:11" ht="12.75">
      <c r="D73" s="17"/>
      <c r="E73" s="17"/>
      <c r="F73" s="17"/>
      <c r="G73" s="17"/>
      <c r="H73" s="17"/>
      <c r="I73" s="17"/>
      <c r="J73" s="17"/>
      <c r="K73" s="17"/>
    </row>
    <row r="74" spans="4:11" ht="12.75">
      <c r="D74" s="17"/>
      <c r="E74" s="17"/>
      <c r="F74" s="17"/>
      <c r="G74" s="17"/>
      <c r="H74" s="17"/>
      <c r="I74" s="17"/>
      <c r="J74" s="17"/>
      <c r="K74" s="17"/>
    </row>
    <row r="75" spans="4:11" ht="12.75">
      <c r="D75" s="17"/>
      <c r="E75" s="17"/>
      <c r="F75" s="17"/>
      <c r="G75" s="17"/>
      <c r="H75" s="17"/>
      <c r="I75" s="17"/>
      <c r="J75" s="17"/>
      <c r="K75" s="17"/>
    </row>
    <row r="76" spans="4:11" ht="12.75">
      <c r="D76" s="17"/>
      <c r="E76" s="17"/>
      <c r="F76" s="17"/>
      <c r="G76" s="17"/>
      <c r="H76" s="17"/>
      <c r="I76" s="17"/>
      <c r="J76" s="17"/>
      <c r="K76" s="17"/>
    </row>
    <row r="77" spans="4:11" ht="12.75">
      <c r="D77" s="17"/>
      <c r="E77" s="17"/>
      <c r="F77" s="17"/>
      <c r="G77" s="17"/>
      <c r="H77" s="17"/>
      <c r="I77" s="17"/>
      <c r="J77" s="17"/>
      <c r="K77" s="17"/>
    </row>
    <row r="78" spans="4:11" ht="12.75">
      <c r="D78" s="17"/>
      <c r="E78" s="17"/>
      <c r="F78" s="17"/>
      <c r="G78" s="17"/>
      <c r="H78" s="17"/>
      <c r="I78" s="17"/>
      <c r="J78" s="17"/>
      <c r="K78" s="17"/>
    </row>
    <row r="79" spans="4:11" ht="12.75">
      <c r="D79" s="17"/>
      <c r="E79" s="17"/>
      <c r="F79" s="17"/>
      <c r="G79" s="17"/>
      <c r="H79" s="17"/>
      <c r="I79" s="17"/>
      <c r="J79" s="17"/>
      <c r="K79" s="17"/>
    </row>
    <row r="80" spans="4:11" ht="12.75">
      <c r="D80" s="17"/>
      <c r="E80" s="17"/>
      <c r="F80" s="17"/>
      <c r="G80" s="17"/>
      <c r="H80" s="17"/>
      <c r="I80" s="17"/>
      <c r="J80" s="17"/>
      <c r="K80" s="17"/>
    </row>
    <row r="81" spans="4:11" ht="12.75">
      <c r="D81" s="17"/>
      <c r="E81" s="17"/>
      <c r="F81" s="17"/>
      <c r="G81" s="17"/>
      <c r="H81" s="17"/>
      <c r="I81" s="17"/>
      <c r="J81" s="17"/>
      <c r="K81" s="17"/>
    </row>
    <row r="82" spans="4:11" ht="12.75">
      <c r="D82" s="17"/>
      <c r="E82" s="17"/>
      <c r="F82" s="17"/>
      <c r="G82" s="17"/>
      <c r="H82" s="17"/>
      <c r="I82" s="17"/>
      <c r="J82" s="17"/>
      <c r="K82" s="17"/>
    </row>
    <row r="83" spans="4:11" ht="12.75">
      <c r="D83" s="17"/>
      <c r="E83" s="17"/>
      <c r="F83" s="17"/>
      <c r="G83" s="17"/>
      <c r="H83" s="17"/>
      <c r="I83" s="17"/>
      <c r="J83" s="17"/>
      <c r="K83" s="17"/>
    </row>
    <row r="84" spans="4:11" ht="12.75">
      <c r="D84" s="17"/>
      <c r="E84" s="17"/>
      <c r="F84" s="17"/>
      <c r="G84" s="17"/>
      <c r="H84" s="17"/>
      <c r="I84" s="17"/>
      <c r="J84" s="17"/>
      <c r="K84" s="17"/>
    </row>
    <row r="85" spans="4:11" ht="12.75">
      <c r="D85" s="17"/>
      <c r="E85" s="17"/>
      <c r="F85" s="17"/>
      <c r="G85" s="17"/>
      <c r="H85" s="17"/>
      <c r="I85" s="17"/>
      <c r="J85" s="17"/>
      <c r="K85" s="17"/>
    </row>
    <row r="86" spans="4:11" ht="12.75">
      <c r="D86" s="17"/>
      <c r="E86" s="17"/>
      <c r="F86" s="17"/>
      <c r="G86" s="17"/>
      <c r="H86" s="17"/>
      <c r="I86" s="17"/>
      <c r="J86" s="17"/>
      <c r="K86" s="17"/>
    </row>
    <row r="87" spans="4:11" ht="12.75">
      <c r="D87" s="17"/>
      <c r="E87" s="17"/>
      <c r="F87" s="17"/>
      <c r="G87" s="17"/>
      <c r="H87" s="17"/>
      <c r="I87" s="17"/>
      <c r="J87" s="17"/>
      <c r="K87" s="17"/>
    </row>
    <row r="88" spans="4:11" ht="12.75">
      <c r="D88" s="17"/>
      <c r="E88" s="17"/>
      <c r="F88" s="17"/>
      <c r="G88" s="17"/>
      <c r="H88" s="17"/>
      <c r="I88" s="17"/>
      <c r="J88" s="17"/>
      <c r="K88" s="17"/>
    </row>
    <row r="89" spans="4:11" ht="12.75">
      <c r="D89" s="17"/>
      <c r="E89" s="17"/>
      <c r="F89" s="17"/>
      <c r="G89" s="17"/>
      <c r="H89" s="17"/>
      <c r="I89" s="17"/>
      <c r="J89" s="17"/>
      <c r="K89" s="17"/>
    </row>
    <row r="90" spans="4:11" ht="12.75">
      <c r="D90" s="17"/>
      <c r="E90" s="17"/>
      <c r="F90" s="17"/>
      <c r="G90" s="17"/>
      <c r="H90" s="17"/>
      <c r="I90" s="17"/>
      <c r="J90" s="17"/>
      <c r="K90" s="17"/>
    </row>
    <row r="91" spans="4:11" ht="12.75">
      <c r="D91" s="17"/>
      <c r="E91" s="17"/>
      <c r="F91" s="17"/>
      <c r="G91" s="17"/>
      <c r="H91" s="17"/>
      <c r="I91" s="17"/>
      <c r="J91" s="17"/>
      <c r="K91" s="17"/>
    </row>
    <row r="92" spans="4:11" ht="12.75">
      <c r="D92" s="17"/>
      <c r="E92" s="17"/>
      <c r="F92" s="17"/>
      <c r="G92" s="17"/>
      <c r="H92" s="17"/>
      <c r="I92" s="17"/>
      <c r="J92" s="17"/>
      <c r="K92" s="17"/>
    </row>
    <row r="93" spans="4:11" ht="12.75">
      <c r="D93" s="17"/>
      <c r="E93" s="17"/>
      <c r="F93" s="17"/>
      <c r="G93" s="17"/>
      <c r="H93" s="17"/>
      <c r="I93" s="17"/>
      <c r="J93" s="17"/>
      <c r="K93" s="17"/>
    </row>
    <row r="94" spans="4:11" ht="12.75">
      <c r="D94" s="17"/>
      <c r="E94" s="17"/>
      <c r="F94" s="17"/>
      <c r="G94" s="17"/>
      <c r="H94" s="17"/>
      <c r="I94" s="17"/>
      <c r="J94" s="17"/>
      <c r="K94" s="17"/>
    </row>
    <row r="95" spans="4:11" ht="12.75">
      <c r="D95" s="17"/>
      <c r="E95" s="17"/>
      <c r="F95" s="17"/>
      <c r="G95" s="17"/>
      <c r="H95" s="17"/>
      <c r="I95" s="17"/>
      <c r="J95" s="17"/>
      <c r="K95" s="17"/>
    </row>
    <row r="96" spans="4:11" ht="12.75">
      <c r="D96" s="17"/>
      <c r="E96" s="17"/>
      <c r="F96" s="17"/>
      <c r="G96" s="17"/>
      <c r="H96" s="17"/>
      <c r="I96" s="17"/>
      <c r="J96" s="17"/>
      <c r="K96" s="17"/>
    </row>
    <row r="97" spans="4:11" ht="12.75">
      <c r="D97" s="17"/>
      <c r="E97" s="17"/>
      <c r="F97" s="17"/>
      <c r="G97" s="17"/>
      <c r="H97" s="17"/>
      <c r="I97" s="17"/>
      <c r="J97" s="17"/>
      <c r="K97" s="17"/>
    </row>
    <row r="98" spans="4:11" ht="12.75">
      <c r="D98" s="17"/>
      <c r="E98" s="17"/>
      <c r="F98" s="17"/>
      <c r="G98" s="17"/>
      <c r="H98" s="17"/>
      <c r="I98" s="17"/>
      <c r="J98" s="17"/>
      <c r="K98" s="17"/>
    </row>
    <row r="99" spans="4:11" ht="12.75">
      <c r="D99" s="17"/>
      <c r="E99" s="17"/>
      <c r="F99" s="17"/>
      <c r="G99" s="17"/>
      <c r="H99" s="17"/>
      <c r="I99" s="17"/>
      <c r="J99" s="17"/>
      <c r="K99" s="17"/>
    </row>
    <row r="100" spans="4:11" ht="12.75">
      <c r="D100" s="17"/>
      <c r="E100" s="17"/>
      <c r="F100" s="17"/>
      <c r="G100" s="17"/>
      <c r="H100" s="17"/>
      <c r="I100" s="17"/>
      <c r="J100" s="17"/>
      <c r="K100" s="17"/>
    </row>
    <row r="101" spans="4:11" ht="12.75">
      <c r="D101" s="17"/>
      <c r="E101" s="17"/>
      <c r="F101" s="17"/>
      <c r="G101" s="17"/>
      <c r="H101" s="17"/>
      <c r="I101" s="17"/>
      <c r="J101" s="17"/>
      <c r="K101" s="17"/>
    </row>
    <row r="102" spans="4:11" ht="12.75">
      <c r="D102" s="17"/>
      <c r="E102" s="17"/>
      <c r="F102" s="17"/>
      <c r="G102" s="17"/>
      <c r="H102" s="17"/>
      <c r="I102" s="17"/>
      <c r="J102" s="17"/>
      <c r="K102" s="17"/>
    </row>
    <row r="103" spans="4:11" ht="12.75">
      <c r="D103" s="17"/>
      <c r="E103" s="17"/>
      <c r="F103" s="17"/>
      <c r="G103" s="17"/>
      <c r="H103" s="17"/>
      <c r="I103" s="17"/>
      <c r="J103" s="17"/>
      <c r="K103" s="17"/>
    </row>
    <row r="104" spans="4:11" ht="12.75">
      <c r="D104" s="17"/>
      <c r="E104" s="17"/>
      <c r="F104" s="17"/>
      <c r="G104" s="17"/>
      <c r="H104" s="17"/>
      <c r="I104" s="17"/>
      <c r="J104" s="17"/>
      <c r="K104" s="17"/>
    </row>
    <row r="105" spans="4:11" ht="12.75">
      <c r="D105" s="17"/>
      <c r="E105" s="17"/>
      <c r="F105" s="17"/>
      <c r="G105" s="17"/>
      <c r="H105" s="17"/>
      <c r="I105" s="17"/>
      <c r="J105" s="17"/>
      <c r="K105" s="17"/>
    </row>
    <row r="106" spans="4:11" ht="12.75">
      <c r="D106" s="17"/>
      <c r="E106" s="17"/>
      <c r="F106" s="17"/>
      <c r="G106" s="17"/>
      <c r="H106" s="17"/>
      <c r="I106" s="17"/>
      <c r="J106" s="17"/>
      <c r="K106" s="17"/>
    </row>
    <row r="107" spans="4:11" ht="12.75">
      <c r="D107" s="17"/>
      <c r="E107" s="17"/>
      <c r="F107" s="17"/>
      <c r="G107" s="17"/>
      <c r="H107" s="17"/>
      <c r="I107" s="17"/>
      <c r="J107" s="17"/>
      <c r="K107" s="17"/>
    </row>
    <row r="108" spans="4:11" ht="12.75">
      <c r="D108" s="17"/>
      <c r="E108" s="17"/>
      <c r="F108" s="17"/>
      <c r="G108" s="17"/>
      <c r="H108" s="17"/>
      <c r="I108" s="17"/>
      <c r="J108" s="17"/>
      <c r="K108" s="17"/>
    </row>
    <row r="109" spans="4:11" ht="12.75">
      <c r="D109" s="17"/>
      <c r="E109" s="17"/>
      <c r="F109" s="17"/>
      <c r="G109" s="17"/>
      <c r="H109" s="17"/>
      <c r="I109" s="17"/>
      <c r="J109" s="17"/>
      <c r="K109" s="17"/>
    </row>
    <row r="110" spans="4:11" ht="12.75">
      <c r="D110" s="17"/>
      <c r="E110" s="17"/>
      <c r="F110" s="17"/>
      <c r="G110" s="17"/>
      <c r="H110" s="17"/>
      <c r="I110" s="17"/>
      <c r="J110" s="17"/>
      <c r="K110" s="17"/>
    </row>
    <row r="111" spans="4:11" ht="12.75">
      <c r="D111" s="17"/>
      <c r="E111" s="17"/>
      <c r="F111" s="17"/>
      <c r="G111" s="17"/>
      <c r="H111" s="17"/>
      <c r="I111" s="17"/>
      <c r="J111" s="17"/>
      <c r="K111" s="17"/>
    </row>
    <row r="112" spans="4:11" ht="12.75">
      <c r="D112" s="17"/>
      <c r="E112" s="17"/>
      <c r="F112" s="17"/>
      <c r="G112" s="17"/>
      <c r="H112" s="17"/>
      <c r="I112" s="17"/>
      <c r="J112" s="17"/>
      <c r="K112" s="17"/>
    </row>
    <row r="113" spans="4:11" ht="12.75">
      <c r="D113" s="17"/>
      <c r="E113" s="17"/>
      <c r="F113" s="17"/>
      <c r="G113" s="17"/>
      <c r="H113" s="17"/>
      <c r="I113" s="17"/>
      <c r="J113" s="17"/>
      <c r="K113" s="17"/>
    </row>
    <row r="114" spans="4:11" ht="12.75">
      <c r="D114" s="17"/>
      <c r="E114" s="17"/>
      <c r="F114" s="17"/>
      <c r="G114" s="17"/>
      <c r="H114" s="17"/>
      <c r="I114" s="17"/>
      <c r="J114" s="17"/>
      <c r="K114" s="17"/>
    </row>
    <row r="115" spans="4:11" ht="12.75">
      <c r="D115" s="17"/>
      <c r="E115" s="17"/>
      <c r="F115" s="17"/>
      <c r="G115" s="17"/>
      <c r="H115" s="17"/>
      <c r="I115" s="17"/>
      <c r="J115" s="17"/>
      <c r="K115" s="17"/>
    </row>
    <row r="116" spans="4:11" ht="12.75">
      <c r="D116" s="17"/>
      <c r="E116" s="17"/>
      <c r="F116" s="17"/>
      <c r="G116" s="17"/>
      <c r="H116" s="17"/>
      <c r="I116" s="17"/>
      <c r="J116" s="17"/>
      <c r="K116" s="17"/>
    </row>
    <row r="117" spans="4:11" ht="12.75">
      <c r="D117" s="17"/>
      <c r="E117" s="17"/>
      <c r="F117" s="17"/>
      <c r="G117" s="17"/>
      <c r="H117" s="17"/>
      <c r="I117" s="17"/>
      <c r="J117" s="17"/>
      <c r="K117" s="17"/>
    </row>
    <row r="118" spans="4:11" ht="12.75">
      <c r="D118" s="17"/>
      <c r="E118" s="17"/>
      <c r="F118" s="17"/>
      <c r="G118" s="17"/>
      <c r="H118" s="17"/>
      <c r="I118" s="17"/>
      <c r="J118" s="17"/>
      <c r="K118" s="17"/>
    </row>
    <row r="119" spans="4:11" ht="12.75">
      <c r="D119" s="17"/>
      <c r="E119" s="17"/>
      <c r="F119" s="17"/>
      <c r="G119" s="17"/>
      <c r="H119" s="17"/>
      <c r="I119" s="17"/>
      <c r="J119" s="17"/>
      <c r="K119" s="17"/>
    </row>
    <row r="120" spans="4:11" ht="12.75">
      <c r="D120" s="17"/>
      <c r="E120" s="17"/>
      <c r="F120" s="17"/>
      <c r="G120" s="17"/>
      <c r="H120" s="17"/>
      <c r="I120" s="17"/>
      <c r="J120" s="17"/>
      <c r="K120" s="17"/>
    </row>
    <row r="121" spans="4:11" ht="12.75">
      <c r="D121" s="17"/>
      <c r="E121" s="17"/>
      <c r="F121" s="17"/>
      <c r="G121" s="17"/>
      <c r="H121" s="17"/>
      <c r="I121" s="17"/>
      <c r="J121" s="17"/>
      <c r="K121" s="17"/>
    </row>
    <row r="122" spans="4:11" ht="12.75">
      <c r="D122" s="17"/>
      <c r="E122" s="17"/>
      <c r="F122" s="17"/>
      <c r="G122" s="17"/>
      <c r="H122" s="17"/>
      <c r="I122" s="17"/>
      <c r="J122" s="17"/>
      <c r="K122" s="17"/>
    </row>
    <row r="123" spans="4:11" ht="12.75">
      <c r="D123" s="17"/>
      <c r="E123" s="17"/>
      <c r="F123" s="17"/>
      <c r="G123" s="17"/>
      <c r="H123" s="17"/>
      <c r="I123" s="17"/>
      <c r="J123" s="17"/>
      <c r="K123" s="17"/>
    </row>
    <row r="124" spans="4:11" ht="12.75">
      <c r="D124" s="17"/>
      <c r="E124" s="17"/>
      <c r="F124" s="17"/>
      <c r="G124" s="17"/>
      <c r="H124" s="17"/>
      <c r="I124" s="17"/>
      <c r="J124" s="17"/>
      <c r="K124" s="17"/>
    </row>
    <row r="125" spans="4:11" ht="12.75">
      <c r="D125" s="17"/>
      <c r="E125" s="17"/>
      <c r="F125" s="17"/>
      <c r="G125" s="17"/>
      <c r="H125" s="17"/>
      <c r="I125" s="17"/>
      <c r="J125" s="17"/>
      <c r="K125" s="17"/>
    </row>
    <row r="126" spans="4:11" ht="12.75">
      <c r="D126" s="17"/>
      <c r="E126" s="17"/>
      <c r="F126" s="17"/>
      <c r="G126" s="17"/>
      <c r="H126" s="17"/>
      <c r="I126" s="17"/>
      <c r="J126" s="17"/>
      <c r="K126" s="17"/>
    </row>
    <row r="127" spans="4:11" ht="12.75">
      <c r="D127" s="17"/>
      <c r="E127" s="17"/>
      <c r="F127" s="17"/>
      <c r="G127" s="17"/>
      <c r="H127" s="17"/>
      <c r="I127" s="17"/>
      <c r="J127" s="17"/>
      <c r="K127" s="17"/>
    </row>
    <row r="128" spans="4:11" ht="12.75">
      <c r="D128" s="17"/>
      <c r="E128" s="17"/>
      <c r="F128" s="17"/>
      <c r="G128" s="17"/>
      <c r="H128" s="17"/>
      <c r="I128" s="17"/>
      <c r="J128" s="17"/>
      <c r="K128" s="17"/>
    </row>
    <row r="129" spans="4:11" ht="12.75">
      <c r="D129" s="17"/>
      <c r="E129" s="17"/>
      <c r="F129" s="17"/>
      <c r="G129" s="17"/>
      <c r="H129" s="17"/>
      <c r="I129" s="17"/>
      <c r="J129" s="17"/>
      <c r="K129" s="17"/>
    </row>
    <row r="130" spans="4:11" ht="12.75">
      <c r="D130" s="17"/>
      <c r="E130" s="17"/>
      <c r="F130" s="17"/>
      <c r="G130" s="17"/>
      <c r="H130" s="17"/>
      <c r="I130" s="17"/>
      <c r="J130" s="17"/>
      <c r="K130" s="17"/>
    </row>
    <row r="131" spans="4:11" ht="12.75">
      <c r="D131" s="17"/>
      <c r="E131" s="17"/>
      <c r="F131" s="17"/>
      <c r="G131" s="17"/>
      <c r="H131" s="17"/>
      <c r="I131" s="17"/>
      <c r="J131" s="17"/>
      <c r="K131" s="17"/>
    </row>
    <row r="132" spans="4:11" ht="12.75">
      <c r="D132" s="17"/>
      <c r="E132" s="17"/>
      <c r="F132" s="17"/>
      <c r="G132" s="17"/>
      <c r="H132" s="17"/>
      <c r="I132" s="17"/>
      <c r="J132" s="17"/>
      <c r="K132" s="17"/>
    </row>
    <row r="133" spans="4:11" ht="12.75">
      <c r="D133" s="17"/>
      <c r="E133" s="17"/>
      <c r="F133" s="17"/>
      <c r="G133" s="17"/>
      <c r="H133" s="17"/>
      <c r="I133" s="17"/>
      <c r="J133" s="17"/>
      <c r="K133" s="17"/>
    </row>
    <row r="134" spans="4:11" ht="12.75">
      <c r="D134" s="17"/>
      <c r="E134" s="17"/>
      <c r="F134" s="17"/>
      <c r="G134" s="17"/>
      <c r="H134" s="17"/>
      <c r="I134" s="17"/>
      <c r="J134" s="17"/>
      <c r="K134" s="17"/>
    </row>
    <row r="135" spans="4:11" ht="12.75">
      <c r="D135" s="17"/>
      <c r="E135" s="17"/>
      <c r="F135" s="17"/>
      <c r="G135" s="17"/>
      <c r="H135" s="17"/>
      <c r="I135" s="17"/>
      <c r="J135" s="17"/>
      <c r="K135" s="17"/>
    </row>
    <row r="136" spans="4:11" ht="12.75">
      <c r="D136" s="17"/>
      <c r="E136" s="17"/>
      <c r="F136" s="17"/>
      <c r="G136" s="17"/>
      <c r="H136" s="17"/>
      <c r="I136" s="17"/>
      <c r="J136" s="17"/>
      <c r="K136" s="17"/>
    </row>
    <row r="137" spans="4:11" ht="12.75">
      <c r="D137" s="17"/>
      <c r="E137" s="17"/>
      <c r="F137" s="17"/>
      <c r="G137" s="17"/>
      <c r="H137" s="17"/>
      <c r="I137" s="17"/>
      <c r="J137" s="17"/>
      <c r="K137" s="17"/>
    </row>
    <row r="138" spans="4:11" ht="12.75">
      <c r="D138" s="17"/>
      <c r="E138" s="17"/>
      <c r="F138" s="17"/>
      <c r="G138" s="17"/>
      <c r="H138" s="17"/>
      <c r="I138" s="17"/>
      <c r="J138" s="17"/>
      <c r="K138" s="17"/>
    </row>
    <row r="139" spans="4:11" ht="12.75">
      <c r="D139" s="17"/>
      <c r="E139" s="17"/>
      <c r="F139" s="17"/>
      <c r="G139" s="17"/>
      <c r="H139" s="17"/>
      <c r="I139" s="17"/>
      <c r="J139" s="17"/>
      <c r="K139" s="17"/>
    </row>
    <row r="140" spans="4:11" ht="12.75">
      <c r="D140" s="17"/>
      <c r="E140" s="17"/>
      <c r="F140" s="17"/>
      <c r="G140" s="17"/>
      <c r="H140" s="17"/>
      <c r="I140" s="17"/>
      <c r="J140" s="17"/>
      <c r="K140" s="17"/>
    </row>
    <row r="141" spans="4:11" ht="12.75">
      <c r="D141" s="17"/>
      <c r="E141" s="17"/>
      <c r="F141" s="17"/>
      <c r="G141" s="17"/>
      <c r="H141" s="17"/>
      <c r="I141" s="17"/>
      <c r="J141" s="17"/>
      <c r="K141" s="17"/>
    </row>
    <row r="142" spans="4:11" ht="12.75">
      <c r="D142" s="17"/>
      <c r="E142" s="17"/>
      <c r="F142" s="17"/>
      <c r="G142" s="17"/>
      <c r="H142" s="17"/>
      <c r="I142" s="17"/>
      <c r="J142" s="17"/>
      <c r="K142" s="17"/>
    </row>
    <row r="143" spans="4:11" ht="12.75">
      <c r="D143" s="17"/>
      <c r="E143" s="17"/>
      <c r="F143" s="17"/>
      <c r="G143" s="17"/>
      <c r="H143" s="17"/>
      <c r="I143" s="17"/>
      <c r="J143" s="17"/>
      <c r="K143" s="17"/>
    </row>
    <row r="144" spans="4:11" ht="12.75">
      <c r="D144" s="17"/>
      <c r="E144" s="17"/>
      <c r="F144" s="17"/>
      <c r="G144" s="17"/>
      <c r="H144" s="17"/>
      <c r="I144" s="17"/>
      <c r="J144" s="17"/>
      <c r="K144" s="17"/>
    </row>
    <row r="145" spans="4:11" ht="12.75">
      <c r="D145" s="17"/>
      <c r="E145" s="17"/>
      <c r="F145" s="17"/>
      <c r="G145" s="17"/>
      <c r="H145" s="17"/>
      <c r="I145" s="17"/>
      <c r="J145" s="17"/>
      <c r="K145" s="17"/>
    </row>
    <row r="146" spans="4:11" ht="12.75">
      <c r="D146" s="17"/>
      <c r="E146" s="17"/>
      <c r="F146" s="17"/>
      <c r="G146" s="17"/>
      <c r="H146" s="17"/>
      <c r="I146" s="17"/>
      <c r="J146" s="17"/>
      <c r="K146" s="17"/>
    </row>
    <row r="147" spans="4:11" ht="12.75">
      <c r="D147" s="17"/>
      <c r="E147" s="17"/>
      <c r="F147" s="17"/>
      <c r="G147" s="17"/>
      <c r="H147" s="17"/>
      <c r="I147" s="17"/>
      <c r="J147" s="17"/>
      <c r="K147" s="17"/>
    </row>
    <row r="148" spans="4:11" ht="12.75">
      <c r="D148" s="17"/>
      <c r="E148" s="17"/>
      <c r="F148" s="17"/>
      <c r="G148" s="17"/>
      <c r="H148" s="17"/>
      <c r="I148" s="17"/>
      <c r="J148" s="17"/>
      <c r="K148" s="17"/>
    </row>
    <row r="149" spans="4:11" ht="12.75">
      <c r="D149" s="17"/>
      <c r="E149" s="17"/>
      <c r="F149" s="17"/>
      <c r="G149" s="17"/>
      <c r="H149" s="17"/>
      <c r="I149" s="17"/>
      <c r="J149" s="17"/>
      <c r="K149" s="17"/>
    </row>
    <row r="150" spans="4:11" ht="12.75">
      <c r="D150" s="17"/>
      <c r="E150" s="17"/>
      <c r="F150" s="17"/>
      <c r="G150" s="17"/>
      <c r="H150" s="17"/>
      <c r="I150" s="17"/>
      <c r="J150" s="17"/>
      <c r="K150" s="17"/>
    </row>
    <row r="151" spans="4:11" ht="12.75">
      <c r="D151" s="17"/>
      <c r="E151" s="17"/>
      <c r="F151" s="17"/>
      <c r="G151" s="17"/>
      <c r="H151" s="17"/>
      <c r="I151" s="17"/>
      <c r="J151" s="17"/>
      <c r="K151" s="17"/>
    </row>
    <row r="152" spans="4:11" ht="12.75">
      <c r="D152" s="17"/>
      <c r="E152" s="17"/>
      <c r="F152" s="17"/>
      <c r="G152" s="17"/>
      <c r="H152" s="17"/>
      <c r="I152" s="17"/>
      <c r="J152" s="17"/>
      <c r="K152" s="17"/>
    </row>
    <row r="153" spans="4:11" ht="12.75">
      <c r="D153" s="17"/>
      <c r="E153" s="17"/>
      <c r="F153" s="17"/>
      <c r="G153" s="17"/>
      <c r="H153" s="17"/>
      <c r="I153" s="17"/>
      <c r="J153" s="17"/>
      <c r="K153" s="17"/>
    </row>
    <row r="154" spans="4:11" ht="12.75">
      <c r="D154" s="17"/>
      <c r="E154" s="17"/>
      <c r="F154" s="17"/>
      <c r="G154" s="17"/>
      <c r="H154" s="17"/>
      <c r="I154" s="17"/>
      <c r="J154" s="17"/>
      <c r="K154" s="17"/>
    </row>
    <row r="155" spans="4:11" ht="12.75">
      <c r="D155" s="17"/>
      <c r="E155" s="17"/>
      <c r="F155" s="17"/>
      <c r="G155" s="17"/>
      <c r="H155" s="17"/>
      <c r="I155" s="17"/>
      <c r="J155" s="17"/>
      <c r="K155" s="17"/>
    </row>
    <row r="156" spans="4:11" ht="12.75">
      <c r="D156" s="17"/>
      <c r="E156" s="17"/>
      <c r="F156" s="17"/>
      <c r="G156" s="17"/>
      <c r="H156" s="17"/>
      <c r="I156" s="17"/>
      <c r="J156" s="17"/>
      <c r="K156" s="17"/>
    </row>
    <row r="157" spans="4:11" ht="12.75">
      <c r="D157" s="17"/>
      <c r="E157" s="17"/>
      <c r="F157" s="17"/>
      <c r="G157" s="17"/>
      <c r="H157" s="17"/>
      <c r="I157" s="17"/>
      <c r="J157" s="17"/>
      <c r="K157" s="17"/>
    </row>
    <row r="158" spans="4:11" ht="12.75">
      <c r="D158" s="17"/>
      <c r="E158" s="17"/>
      <c r="F158" s="17"/>
      <c r="G158" s="17"/>
      <c r="H158" s="17"/>
      <c r="I158" s="17"/>
      <c r="J158" s="17"/>
      <c r="K158" s="17"/>
    </row>
    <row r="159" spans="4:11" ht="12.75">
      <c r="D159" s="17"/>
      <c r="E159" s="17"/>
      <c r="F159" s="17"/>
      <c r="G159" s="17"/>
      <c r="H159" s="17"/>
      <c r="I159" s="17"/>
      <c r="J159" s="17"/>
      <c r="K159" s="17"/>
    </row>
    <row r="160" spans="4:11" ht="12.75">
      <c r="D160" s="17"/>
      <c r="E160" s="17"/>
      <c r="F160" s="17"/>
      <c r="G160" s="17"/>
      <c r="H160" s="17"/>
      <c r="I160" s="17"/>
      <c r="J160" s="17"/>
      <c r="K160" s="17"/>
    </row>
    <row r="161" spans="4:11" ht="12.75">
      <c r="D161" s="17"/>
      <c r="E161" s="17"/>
      <c r="F161" s="17"/>
      <c r="G161" s="17"/>
      <c r="H161" s="17"/>
      <c r="I161" s="17"/>
      <c r="J161" s="17"/>
      <c r="K161" s="17"/>
    </row>
    <row r="162" spans="4:11" ht="12.75">
      <c r="D162" s="17"/>
      <c r="E162" s="17"/>
      <c r="F162" s="17"/>
      <c r="G162" s="17"/>
      <c r="H162" s="17"/>
      <c r="I162" s="17"/>
      <c r="J162" s="17"/>
      <c r="K162" s="17"/>
    </row>
    <row r="163" spans="4:11" ht="12.75">
      <c r="D163" s="17"/>
      <c r="E163" s="17"/>
      <c r="F163" s="17"/>
      <c r="G163" s="17"/>
      <c r="H163" s="17"/>
      <c r="I163" s="17"/>
      <c r="J163" s="17"/>
      <c r="K163" s="17"/>
    </row>
    <row r="164" spans="4:11" ht="12.75">
      <c r="D164" s="17"/>
      <c r="E164" s="17"/>
      <c r="F164" s="17"/>
      <c r="G164" s="17"/>
      <c r="H164" s="17"/>
      <c r="I164" s="17"/>
      <c r="J164" s="17"/>
      <c r="K164" s="17"/>
    </row>
    <row r="165" spans="4:11" ht="12.75">
      <c r="D165" s="17"/>
      <c r="E165" s="17"/>
      <c r="F165" s="17"/>
      <c r="G165" s="17"/>
      <c r="H165" s="17"/>
      <c r="I165" s="17"/>
      <c r="J165" s="17"/>
      <c r="K165" s="17"/>
    </row>
    <row r="166" spans="4:11" ht="12.75">
      <c r="D166" s="17"/>
      <c r="E166" s="17"/>
      <c r="F166" s="17"/>
      <c r="G166" s="17"/>
      <c r="H166" s="17"/>
      <c r="I166" s="17"/>
      <c r="J166" s="17"/>
      <c r="K166" s="17"/>
    </row>
    <row r="167" spans="4:11" ht="12.75">
      <c r="D167" s="17"/>
      <c r="E167" s="17"/>
      <c r="F167" s="17"/>
      <c r="G167" s="17"/>
      <c r="H167" s="17"/>
      <c r="I167" s="17"/>
      <c r="J167" s="17"/>
      <c r="K167" s="17"/>
    </row>
    <row r="168" spans="4:11" ht="12.75">
      <c r="D168" s="17"/>
      <c r="E168" s="17"/>
      <c r="F168" s="17"/>
      <c r="G168" s="17"/>
      <c r="H168" s="17"/>
      <c r="I168" s="17"/>
      <c r="J168" s="17"/>
      <c r="K168" s="17"/>
    </row>
    <row r="169" spans="4:11" ht="12.75">
      <c r="D169" s="17"/>
      <c r="E169" s="17"/>
      <c r="F169" s="17"/>
      <c r="G169" s="17"/>
      <c r="H169" s="17"/>
      <c r="I169" s="17"/>
      <c r="J169" s="17"/>
      <c r="K169" s="17"/>
    </row>
    <row r="170" spans="4:11" ht="12.75">
      <c r="D170" s="17"/>
      <c r="E170" s="17"/>
      <c r="F170" s="17"/>
      <c r="G170" s="17"/>
      <c r="H170" s="17"/>
      <c r="I170" s="17"/>
      <c r="J170" s="17"/>
      <c r="K170" s="17"/>
    </row>
    <row r="171" spans="4:11" ht="12.75">
      <c r="D171" s="17"/>
      <c r="E171" s="17"/>
      <c r="F171" s="17"/>
      <c r="G171" s="17"/>
      <c r="H171" s="17"/>
      <c r="I171" s="17"/>
      <c r="J171" s="17"/>
      <c r="K171" s="17"/>
    </row>
    <row r="172" spans="4:11" ht="12.75">
      <c r="D172" s="17"/>
      <c r="E172" s="17"/>
      <c r="F172" s="17"/>
      <c r="G172" s="17"/>
      <c r="H172" s="17"/>
      <c r="I172" s="17"/>
      <c r="J172" s="17"/>
      <c r="K172" s="17"/>
    </row>
    <row r="173" spans="4:11" ht="12.75">
      <c r="D173" s="17"/>
      <c r="E173" s="17"/>
      <c r="F173" s="17"/>
      <c r="G173" s="17"/>
      <c r="H173" s="17"/>
      <c r="I173" s="17"/>
      <c r="J173" s="17"/>
      <c r="K173" s="17"/>
    </row>
    <row r="174" spans="4:11" ht="12.75">
      <c r="D174" s="17"/>
      <c r="E174" s="17"/>
      <c r="F174" s="17"/>
      <c r="G174" s="17"/>
      <c r="H174" s="17"/>
      <c r="I174" s="17"/>
      <c r="J174" s="17"/>
      <c r="K174" s="17"/>
    </row>
    <row r="175" spans="4:11" ht="12.75">
      <c r="D175" s="17"/>
      <c r="E175" s="17"/>
      <c r="F175" s="17"/>
      <c r="G175" s="17"/>
      <c r="H175" s="17"/>
      <c r="I175" s="17"/>
      <c r="J175" s="17"/>
      <c r="K175" s="17"/>
    </row>
    <row r="176" spans="4:11" ht="12.75">
      <c r="D176" s="17"/>
      <c r="E176" s="17"/>
      <c r="F176" s="17"/>
      <c r="G176" s="17"/>
      <c r="H176" s="17"/>
      <c r="I176" s="17"/>
      <c r="J176" s="17"/>
      <c r="K176" s="17"/>
    </row>
    <row r="177" spans="4:11" ht="12.75">
      <c r="D177" s="17"/>
      <c r="E177" s="17"/>
      <c r="F177" s="17"/>
      <c r="G177" s="17"/>
      <c r="H177" s="17"/>
      <c r="I177" s="17"/>
      <c r="J177" s="17"/>
      <c r="K177" s="17"/>
    </row>
    <row r="178" spans="4:11" ht="12.75">
      <c r="D178" s="17"/>
      <c r="E178" s="17"/>
      <c r="F178" s="17"/>
      <c r="G178" s="17"/>
      <c r="H178" s="17"/>
      <c r="I178" s="17"/>
      <c r="J178" s="17"/>
      <c r="K178" s="17"/>
    </row>
    <row r="179" spans="4:11" ht="12.75">
      <c r="D179" s="17"/>
      <c r="E179" s="17"/>
      <c r="F179" s="17"/>
      <c r="G179" s="17"/>
      <c r="H179" s="17"/>
      <c r="I179" s="17"/>
      <c r="J179" s="17"/>
      <c r="K179" s="17"/>
    </row>
    <row r="180" spans="4:11" ht="12.75">
      <c r="D180" s="17"/>
      <c r="E180" s="17"/>
      <c r="F180" s="17"/>
      <c r="G180" s="17"/>
      <c r="H180" s="17"/>
      <c r="I180" s="17"/>
      <c r="J180" s="17"/>
      <c r="K180" s="17"/>
    </row>
    <row r="181" spans="4:11" ht="12.75">
      <c r="D181" s="17"/>
      <c r="E181" s="17"/>
      <c r="F181" s="17"/>
      <c r="G181" s="17"/>
      <c r="H181" s="17"/>
      <c r="I181" s="17"/>
      <c r="J181" s="17"/>
      <c r="K181" s="17"/>
    </row>
    <row r="182" spans="4:11" ht="12.75">
      <c r="D182" s="17"/>
      <c r="E182" s="17"/>
      <c r="F182" s="17"/>
      <c r="G182" s="17"/>
      <c r="H182" s="17"/>
      <c r="I182" s="17"/>
      <c r="J182" s="17"/>
      <c r="K182" s="17"/>
    </row>
    <row r="183" spans="4:11" ht="12.75">
      <c r="D183" s="17"/>
      <c r="E183" s="17"/>
      <c r="F183" s="17"/>
      <c r="G183" s="17"/>
      <c r="H183" s="17"/>
      <c r="I183" s="17"/>
      <c r="J183" s="17"/>
      <c r="K183" s="17"/>
    </row>
    <row r="184" spans="4:11" ht="12.75">
      <c r="D184" s="17"/>
      <c r="E184" s="17"/>
      <c r="F184" s="17"/>
      <c r="G184" s="17"/>
      <c r="H184" s="17"/>
      <c r="I184" s="17"/>
      <c r="J184" s="17"/>
      <c r="K184" s="17"/>
    </row>
    <row r="185" spans="4:11" ht="12.75">
      <c r="D185" s="17"/>
      <c r="E185" s="17"/>
      <c r="F185" s="17"/>
      <c r="G185" s="17"/>
      <c r="H185" s="17"/>
      <c r="I185" s="17"/>
      <c r="J185" s="17"/>
      <c r="K185" s="17"/>
    </row>
    <row r="186" spans="4:11" ht="12.75">
      <c r="D186" s="17"/>
      <c r="E186" s="17"/>
      <c r="F186" s="17"/>
      <c r="G186" s="17"/>
      <c r="H186" s="17"/>
      <c r="I186" s="17"/>
      <c r="J186" s="17"/>
      <c r="K186" s="17"/>
    </row>
    <row r="187" spans="4:11" ht="12.75">
      <c r="D187" s="17"/>
      <c r="E187" s="17"/>
      <c r="F187" s="17"/>
      <c r="G187" s="17"/>
      <c r="H187" s="17"/>
      <c r="I187" s="17"/>
      <c r="J187" s="17"/>
      <c r="K187" s="17"/>
    </row>
    <row r="188" spans="4:11" ht="12.75">
      <c r="D188" s="17"/>
      <c r="E188" s="17"/>
      <c r="F188" s="17"/>
      <c r="G188" s="17"/>
      <c r="H188" s="17"/>
      <c r="I188" s="17"/>
      <c r="J188" s="17"/>
      <c r="K188" s="17"/>
    </row>
    <row r="189" spans="4:11" ht="12.75">
      <c r="D189" s="17"/>
      <c r="E189" s="17"/>
      <c r="F189" s="17"/>
      <c r="G189" s="17"/>
      <c r="H189" s="17"/>
      <c r="I189" s="17"/>
      <c r="J189" s="17"/>
      <c r="K189" s="17"/>
    </row>
    <row r="190" spans="4:11" ht="12.75">
      <c r="D190" s="17"/>
      <c r="E190" s="17"/>
      <c r="F190" s="17"/>
      <c r="G190" s="17"/>
      <c r="H190" s="17"/>
      <c r="I190" s="17"/>
      <c r="J190" s="17"/>
      <c r="K190" s="17"/>
    </row>
    <row r="191" spans="4:11" ht="12.75">
      <c r="D191" s="17"/>
      <c r="E191" s="17"/>
      <c r="F191" s="17"/>
      <c r="G191" s="17"/>
      <c r="H191" s="17"/>
      <c r="I191" s="17"/>
      <c r="J191" s="17"/>
      <c r="K191" s="17"/>
    </row>
    <row r="192" spans="4:11" ht="12.75">
      <c r="D192" s="17"/>
      <c r="E192" s="17"/>
      <c r="F192" s="17"/>
      <c r="G192" s="17"/>
      <c r="H192" s="17"/>
      <c r="I192" s="17"/>
      <c r="J192" s="17"/>
      <c r="K192" s="17"/>
    </row>
    <row r="193" spans="4:11" ht="12.75">
      <c r="D193" s="17"/>
      <c r="E193" s="17"/>
      <c r="F193" s="17"/>
      <c r="G193" s="17"/>
      <c r="H193" s="17"/>
      <c r="I193" s="17"/>
      <c r="J193" s="17"/>
      <c r="K193" s="17"/>
    </row>
    <row r="194" spans="4:11" ht="12.75">
      <c r="D194" s="17"/>
      <c r="E194" s="17"/>
      <c r="F194" s="17"/>
      <c r="G194" s="17"/>
      <c r="H194" s="17"/>
      <c r="I194" s="17"/>
      <c r="J194" s="17"/>
      <c r="K194" s="17"/>
    </row>
    <row r="195" spans="4:11" ht="12.75">
      <c r="D195" s="17"/>
      <c r="E195" s="17"/>
      <c r="F195" s="17"/>
      <c r="G195" s="17"/>
      <c r="H195" s="17"/>
      <c r="I195" s="17"/>
      <c r="J195" s="17"/>
      <c r="K195" s="17"/>
    </row>
    <row r="196" spans="4:11" ht="12.75">
      <c r="D196" s="17"/>
      <c r="E196" s="17"/>
      <c r="F196" s="17"/>
      <c r="G196" s="17"/>
      <c r="H196" s="17"/>
      <c r="I196" s="17"/>
      <c r="J196" s="17"/>
      <c r="K196" s="17"/>
    </row>
    <row r="197" spans="4:11" ht="12.75">
      <c r="D197" s="17"/>
      <c r="E197" s="17"/>
      <c r="F197" s="17"/>
      <c r="G197" s="17"/>
      <c r="H197" s="17"/>
      <c r="I197" s="17"/>
      <c r="J197" s="17"/>
      <c r="K197" s="17"/>
    </row>
    <row r="198" spans="4:11" ht="12.75">
      <c r="D198" s="17"/>
      <c r="E198" s="17"/>
      <c r="F198" s="17"/>
      <c r="G198" s="17"/>
      <c r="H198" s="17"/>
      <c r="I198" s="17"/>
      <c r="J198" s="17"/>
      <c r="K198" s="17"/>
    </row>
    <row r="199" spans="4:11" ht="12.75">
      <c r="D199" s="17"/>
      <c r="E199" s="17"/>
      <c r="F199" s="17"/>
      <c r="G199" s="17"/>
      <c r="H199" s="17"/>
      <c r="I199" s="17"/>
      <c r="J199" s="17"/>
      <c r="K199" s="17"/>
    </row>
    <row r="200" spans="4:11" ht="12.75">
      <c r="D200" s="17"/>
      <c r="E200" s="17"/>
      <c r="F200" s="17"/>
      <c r="G200" s="17"/>
      <c r="H200" s="17"/>
      <c r="I200" s="17"/>
      <c r="J200" s="17"/>
      <c r="K200" s="17"/>
    </row>
    <row r="201" spans="4:11" ht="12.75">
      <c r="D201" s="17"/>
      <c r="E201" s="17"/>
      <c r="F201" s="17"/>
      <c r="G201" s="17"/>
      <c r="H201" s="17"/>
      <c r="I201" s="17"/>
      <c r="J201" s="17"/>
      <c r="K201" s="17"/>
    </row>
    <row r="202" spans="4:11" ht="12.75">
      <c r="D202" s="17"/>
      <c r="E202" s="17"/>
      <c r="F202" s="17"/>
      <c r="G202" s="17"/>
      <c r="H202" s="17"/>
      <c r="I202" s="17"/>
      <c r="J202" s="17"/>
      <c r="K202" s="17"/>
    </row>
    <row r="203" spans="4:11" ht="12.75">
      <c r="D203" s="17"/>
      <c r="E203" s="17"/>
      <c r="F203" s="17"/>
      <c r="G203" s="17"/>
      <c r="H203" s="17"/>
      <c r="I203" s="17"/>
      <c r="J203" s="17"/>
      <c r="K203" s="17"/>
    </row>
    <row r="204" spans="4:11" ht="12.75">
      <c r="D204" s="17"/>
      <c r="E204" s="17"/>
      <c r="F204" s="17"/>
      <c r="G204" s="17"/>
      <c r="H204" s="17"/>
      <c r="I204" s="17"/>
      <c r="J204" s="17"/>
      <c r="K204" s="17"/>
    </row>
    <row r="205" spans="4:11" ht="12.75">
      <c r="D205" s="17"/>
      <c r="E205" s="17"/>
      <c r="F205" s="17"/>
      <c r="G205" s="17"/>
      <c r="H205" s="17"/>
      <c r="I205" s="17"/>
      <c r="J205" s="17"/>
      <c r="K205" s="17"/>
    </row>
    <row r="206" spans="4:11" ht="12.75">
      <c r="D206" s="17"/>
      <c r="E206" s="17"/>
      <c r="F206" s="17"/>
      <c r="G206" s="17"/>
      <c r="H206" s="17"/>
      <c r="I206" s="17"/>
      <c r="J206" s="17"/>
      <c r="K206" s="17"/>
    </row>
    <row r="207" spans="4:11" ht="12.75">
      <c r="D207" s="17"/>
      <c r="E207" s="17"/>
      <c r="F207" s="17"/>
      <c r="G207" s="17"/>
      <c r="H207" s="17"/>
      <c r="I207" s="17"/>
      <c r="J207" s="17"/>
      <c r="K207" s="17"/>
    </row>
    <row r="208" spans="4:11" ht="12.75">
      <c r="D208" s="17"/>
      <c r="E208" s="17"/>
      <c r="F208" s="17"/>
      <c r="G208" s="17"/>
      <c r="H208" s="17"/>
      <c r="I208" s="17"/>
      <c r="J208" s="17"/>
      <c r="K208" s="17"/>
    </row>
    <row r="209" spans="4:11" ht="12.75">
      <c r="D209" s="17"/>
      <c r="E209" s="17"/>
      <c r="F209" s="17"/>
      <c r="G209" s="17"/>
      <c r="H209" s="17"/>
      <c r="I209" s="17"/>
      <c r="J209" s="17"/>
      <c r="K209" s="17"/>
    </row>
    <row r="210" spans="4:11" ht="12.75">
      <c r="D210" s="17"/>
      <c r="E210" s="17"/>
      <c r="F210" s="17"/>
      <c r="G210" s="17"/>
      <c r="H210" s="17"/>
      <c r="I210" s="17"/>
      <c r="J210" s="17"/>
      <c r="K210" s="17"/>
    </row>
    <row r="211" spans="4:11" ht="12.75">
      <c r="D211" s="17"/>
      <c r="E211" s="17"/>
      <c r="F211" s="17"/>
      <c r="G211" s="17"/>
      <c r="H211" s="17"/>
      <c r="I211" s="17"/>
      <c r="J211" s="17"/>
      <c r="K211" s="17"/>
    </row>
    <row r="212" spans="4:11" ht="12.75">
      <c r="D212" s="17"/>
      <c r="E212" s="17"/>
      <c r="F212" s="17"/>
      <c r="G212" s="17"/>
      <c r="H212" s="17"/>
      <c r="I212" s="17"/>
      <c r="J212" s="17"/>
      <c r="K212" s="17"/>
    </row>
    <row r="213" spans="4:11" ht="12.75">
      <c r="D213" s="17"/>
      <c r="E213" s="17"/>
      <c r="F213" s="17"/>
      <c r="G213" s="17"/>
      <c r="H213" s="17"/>
      <c r="I213" s="17"/>
      <c r="J213" s="17"/>
      <c r="K213" s="17"/>
    </row>
    <row r="214" spans="4:11" ht="12.75">
      <c r="D214" s="17"/>
      <c r="E214" s="17"/>
      <c r="F214" s="17"/>
      <c r="G214" s="17"/>
      <c r="H214" s="17"/>
      <c r="I214" s="17"/>
      <c r="J214" s="17"/>
      <c r="K214" s="17"/>
    </row>
    <row r="215" spans="4:11" ht="12.75">
      <c r="D215" s="17"/>
      <c r="E215" s="17"/>
      <c r="F215" s="17"/>
      <c r="G215" s="17"/>
      <c r="H215" s="17"/>
      <c r="I215" s="17"/>
      <c r="J215" s="17"/>
      <c r="K215" s="17"/>
    </row>
    <row r="216" spans="4:11" ht="12.75">
      <c r="D216" s="17"/>
      <c r="E216" s="17"/>
      <c r="F216" s="17"/>
      <c r="G216" s="17"/>
      <c r="H216" s="17"/>
      <c r="I216" s="17"/>
      <c r="J216" s="17"/>
      <c r="K216" s="17"/>
    </row>
    <row r="217" spans="4:11" ht="12.75">
      <c r="D217" s="17"/>
      <c r="E217" s="17"/>
      <c r="F217" s="17"/>
      <c r="G217" s="17"/>
      <c r="H217" s="17"/>
      <c r="I217" s="17"/>
      <c r="J217" s="17"/>
      <c r="K217" s="17"/>
    </row>
    <row r="218" spans="4:11" ht="12.75">
      <c r="D218" s="17"/>
      <c r="E218" s="17"/>
      <c r="F218" s="17"/>
      <c r="G218" s="17"/>
      <c r="H218" s="17"/>
      <c r="I218" s="17"/>
      <c r="J218" s="17"/>
      <c r="K218" s="17"/>
    </row>
    <row r="219" spans="6:11" ht="12.75">
      <c r="F219" s="17"/>
      <c r="G219" s="17"/>
      <c r="H219" s="17"/>
      <c r="I219" s="17"/>
      <c r="J219" s="17"/>
      <c r="K219" s="17"/>
    </row>
    <row r="220" spans="6:11" ht="12.75">
      <c r="F220" s="17"/>
      <c r="G220" s="17"/>
      <c r="H220" s="17"/>
      <c r="I220" s="17"/>
      <c r="J220" s="17"/>
      <c r="K220" s="17"/>
    </row>
    <row r="221" spans="6:11" ht="12.75">
      <c r="F221" s="17"/>
      <c r="G221" s="17"/>
      <c r="H221" s="17"/>
      <c r="I221" s="17"/>
      <c r="J221" s="17"/>
      <c r="K221" s="17"/>
    </row>
    <row r="222" spans="6:11" ht="12.75">
      <c r="F222" s="17"/>
      <c r="G222" s="17"/>
      <c r="H222" s="17"/>
      <c r="I222" s="17"/>
      <c r="J222" s="17"/>
      <c r="K222" s="17"/>
    </row>
    <row r="223" spans="6:11" ht="12.75">
      <c r="F223" s="17"/>
      <c r="G223" s="17"/>
      <c r="H223" s="17"/>
      <c r="I223" s="17"/>
      <c r="J223" s="17"/>
      <c r="K223" s="17"/>
    </row>
    <row r="224" spans="6:11" ht="12.75">
      <c r="F224" s="17"/>
      <c r="G224" s="17"/>
      <c r="H224" s="17"/>
      <c r="I224" s="17"/>
      <c r="J224" s="17"/>
      <c r="K224" s="17"/>
    </row>
    <row r="225" spans="6:11" ht="12.75">
      <c r="F225" s="17"/>
      <c r="G225" s="17"/>
      <c r="H225" s="17"/>
      <c r="I225" s="17"/>
      <c r="J225" s="17"/>
      <c r="K225" s="17"/>
    </row>
    <row r="226" spans="6:11" ht="12.75">
      <c r="F226" s="17"/>
      <c r="G226" s="17"/>
      <c r="H226" s="17"/>
      <c r="I226" s="17"/>
      <c r="J226" s="17"/>
      <c r="K226" s="17"/>
    </row>
    <row r="227" spans="6:11" ht="12.75">
      <c r="F227" s="17"/>
      <c r="G227" s="17"/>
      <c r="H227" s="17"/>
      <c r="I227" s="17"/>
      <c r="J227" s="17"/>
      <c r="K227" s="17"/>
    </row>
    <row r="228" spans="6:11" ht="12.75">
      <c r="F228" s="17"/>
      <c r="G228" s="17"/>
      <c r="H228" s="17"/>
      <c r="I228" s="17"/>
      <c r="J228" s="17"/>
      <c r="K228" s="17"/>
    </row>
    <row r="229" spans="6:11" ht="12.75">
      <c r="F229" s="17"/>
      <c r="G229" s="17"/>
      <c r="H229" s="17"/>
      <c r="I229" s="17"/>
      <c r="J229" s="17"/>
      <c r="K229" s="17"/>
    </row>
    <row r="230" spans="6:11" ht="12.75">
      <c r="F230" s="17"/>
      <c r="G230" s="17"/>
      <c r="H230" s="17"/>
      <c r="I230" s="17"/>
      <c r="J230" s="17"/>
      <c r="K230" s="17"/>
    </row>
  </sheetData>
  <mergeCells count="6">
    <mergeCell ref="B27:B30"/>
    <mergeCell ref="B20:B22"/>
    <mergeCell ref="A3:K3"/>
    <mergeCell ref="B11:B15"/>
    <mergeCell ref="B16:B19"/>
    <mergeCell ref="B23:B2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3:M230"/>
  <sheetViews>
    <sheetView workbookViewId="0" topLeftCell="A1">
      <pane xSplit="1" ySplit="5" topLeftCell="B6" activePane="bottomRight" state="frozen"/>
      <selection pane="topLeft" activeCell="A1" sqref="A1"/>
      <selection pane="topRight" activeCell="B1" sqref="B1"/>
      <selection pane="bottomLeft" activeCell="A9" sqref="A9"/>
      <selection pane="bottomRight" activeCell="F5" sqref="F5"/>
    </sheetView>
  </sheetViews>
  <sheetFormatPr defaultColWidth="11.421875" defaultRowHeight="15"/>
  <cols>
    <col min="1" max="1" width="11.7109375" style="1" customWidth="1"/>
    <col min="2" max="2" width="9.7109375" style="1" customWidth="1"/>
    <col min="3" max="3" width="8.7109375" style="1" customWidth="1"/>
    <col min="4" max="5" width="11.7109375" style="1" customWidth="1"/>
    <col min="6" max="11" width="10.7109375" style="1" customWidth="1"/>
    <col min="12" max="16384" width="11.421875" style="1" customWidth="1"/>
  </cols>
  <sheetData>
    <row r="2" ht="13.5" thickBot="1"/>
    <row r="3" spans="1:11" ht="39.75" customHeight="1" thickTop="1">
      <c r="A3" s="104" t="s">
        <v>65</v>
      </c>
      <c r="B3" s="114"/>
      <c r="C3" s="114"/>
      <c r="D3" s="115"/>
      <c r="E3" s="115"/>
      <c r="F3" s="116"/>
      <c r="G3" s="116"/>
      <c r="H3" s="116"/>
      <c r="I3" s="116"/>
      <c r="J3" s="116"/>
      <c r="K3" s="117"/>
    </row>
    <row r="4" spans="1:11" ht="9.75" customHeight="1">
      <c r="A4" s="25"/>
      <c r="B4" s="34"/>
      <c r="C4" s="34"/>
      <c r="D4" s="26"/>
      <c r="E4" s="26"/>
      <c r="F4" s="27"/>
      <c r="G4" s="27"/>
      <c r="H4" s="27"/>
      <c r="I4" s="27"/>
      <c r="J4" s="27"/>
      <c r="K4" s="28"/>
    </row>
    <row r="5" spans="1:11" ht="30" customHeight="1">
      <c r="A5" s="29" t="s">
        <v>12</v>
      </c>
      <c r="B5" s="66"/>
      <c r="C5" s="66" t="s">
        <v>37</v>
      </c>
      <c r="D5" s="30" t="s">
        <v>13</v>
      </c>
      <c r="E5" s="31" t="s">
        <v>14</v>
      </c>
      <c r="F5" s="31" t="s">
        <v>66</v>
      </c>
      <c r="G5" s="31" t="s">
        <v>17</v>
      </c>
      <c r="H5" s="31" t="s">
        <v>19</v>
      </c>
      <c r="I5" s="31" t="s">
        <v>18</v>
      </c>
      <c r="J5" s="31" t="s">
        <v>20</v>
      </c>
      <c r="K5" s="51" t="s">
        <v>24</v>
      </c>
    </row>
    <row r="6" spans="1:11" ht="1.5" customHeight="1">
      <c r="A6" s="32"/>
      <c r="B6" s="67"/>
      <c r="C6" s="67" t="s">
        <v>38</v>
      </c>
      <c r="D6" s="33" t="s">
        <v>13</v>
      </c>
      <c r="E6" s="34" t="s">
        <v>15</v>
      </c>
      <c r="F6" s="27" t="s">
        <v>16</v>
      </c>
      <c r="G6" s="27" t="s">
        <v>62</v>
      </c>
      <c r="H6" s="27" t="s">
        <v>21</v>
      </c>
      <c r="I6" s="27" t="s">
        <v>22</v>
      </c>
      <c r="J6" s="27" t="s">
        <v>23</v>
      </c>
      <c r="K6" s="50"/>
    </row>
    <row r="7" spans="1:11" ht="19.5" customHeight="1" thickBot="1">
      <c r="A7" s="70" t="s">
        <v>41</v>
      </c>
      <c r="B7" s="70"/>
      <c r="C7" s="83">
        <v>13409.92</v>
      </c>
      <c r="D7" s="35">
        <v>0</v>
      </c>
      <c r="E7" s="38">
        <v>22285.93</v>
      </c>
      <c r="F7" s="36">
        <v>0.1275908</v>
      </c>
      <c r="G7" s="36">
        <v>0.1162618</v>
      </c>
      <c r="H7" s="37">
        <v>0.067258</v>
      </c>
      <c r="I7" s="37">
        <v>0.0493716</v>
      </c>
      <c r="J7" s="37">
        <v>0.0003678</v>
      </c>
      <c r="K7" s="62">
        <f>E7/E7</f>
        <v>1</v>
      </c>
    </row>
    <row r="8" spans="1:11" ht="19.5" customHeight="1" thickTop="1">
      <c r="A8" s="52" t="s">
        <v>42</v>
      </c>
      <c r="B8" s="68" t="s">
        <v>31</v>
      </c>
      <c r="C8" s="84">
        <v>6705.06</v>
      </c>
      <c r="D8" s="53">
        <v>0</v>
      </c>
      <c r="E8" s="54">
        <v>9743.168</v>
      </c>
      <c r="F8" s="55">
        <v>0.0153771</v>
      </c>
      <c r="G8" s="55">
        <v>0.0519854</v>
      </c>
      <c r="H8" s="56">
        <v>0.0432135</v>
      </c>
      <c r="I8" s="56">
        <v>0.0097534</v>
      </c>
      <c r="J8" s="56">
        <v>0.0009815</v>
      </c>
      <c r="K8" s="63">
        <f>0.5*E8/E$7</f>
        <v>0.21859460206506975</v>
      </c>
    </row>
    <row r="9" spans="1:11" ht="19.5" customHeight="1">
      <c r="A9" s="25" t="s">
        <v>43</v>
      </c>
      <c r="B9" s="34" t="s">
        <v>32</v>
      </c>
      <c r="C9" s="85">
        <v>5363.941</v>
      </c>
      <c r="D9" s="35">
        <v>17694.1</v>
      </c>
      <c r="E9" s="38">
        <v>25642.89</v>
      </c>
      <c r="F9" s="36">
        <v>0.098442</v>
      </c>
      <c r="G9" s="36">
        <v>0.1045558</v>
      </c>
      <c r="H9" s="37">
        <v>0.0707184</v>
      </c>
      <c r="I9" s="37">
        <v>0.034166</v>
      </c>
      <c r="J9" s="37">
        <v>0.0003286</v>
      </c>
      <c r="K9" s="64">
        <f>0.4*E9/E$7</f>
        <v>0.46025254499139145</v>
      </c>
    </row>
    <row r="10" spans="1:11" ht="19.5" customHeight="1" thickBot="1">
      <c r="A10" s="39" t="s">
        <v>44</v>
      </c>
      <c r="B10" s="69" t="s">
        <v>33</v>
      </c>
      <c r="C10" s="86">
        <v>1340.921</v>
      </c>
      <c r="D10" s="40">
        <v>40418.43</v>
      </c>
      <c r="E10" s="41">
        <v>71575.56</v>
      </c>
      <c r="F10" s="42">
        <v>0.2457449</v>
      </c>
      <c r="G10" s="42">
        <v>0.1767889</v>
      </c>
      <c r="H10" s="43">
        <v>0.0786651</v>
      </c>
      <c r="I10" s="43">
        <v>0.0981298</v>
      </c>
      <c r="J10" s="43">
        <v>0</v>
      </c>
      <c r="K10" s="62">
        <f aca="true" t="shared" si="0" ref="K10:K19">0.1*E10/E$7</f>
        <v>0.32116927586149646</v>
      </c>
    </row>
    <row r="11" spans="1:13" ht="19.5" customHeight="1" thickTop="1">
      <c r="A11" s="25" t="s">
        <v>40</v>
      </c>
      <c r="B11" s="110" t="s">
        <v>31</v>
      </c>
      <c r="C11" s="85">
        <v>1341.086</v>
      </c>
      <c r="D11" s="35">
        <v>0</v>
      </c>
      <c r="E11" s="38">
        <v>1767.74</v>
      </c>
      <c r="F11" s="36">
        <v>0</v>
      </c>
      <c r="G11" s="36">
        <v>0.0540915</v>
      </c>
      <c r="H11" s="37">
        <v>0.0455798</v>
      </c>
      <c r="I11" s="37">
        <v>0.0100826</v>
      </c>
      <c r="J11" s="37">
        <v>0.0015709</v>
      </c>
      <c r="K11" s="63">
        <f t="shared" si="0"/>
        <v>0.007932089888104288</v>
      </c>
      <c r="M11" s="58"/>
    </row>
    <row r="12" spans="1:13" ht="19.5" customHeight="1">
      <c r="A12" s="65" t="s">
        <v>29</v>
      </c>
      <c r="B12" s="111"/>
      <c r="C12" s="85">
        <v>1341.204</v>
      </c>
      <c r="D12" s="35">
        <v>4457.923</v>
      </c>
      <c r="E12" s="38">
        <v>6808.79</v>
      </c>
      <c r="F12" s="36">
        <v>0</v>
      </c>
      <c r="G12" s="36">
        <v>0.0427563</v>
      </c>
      <c r="H12" s="37">
        <v>0.035113</v>
      </c>
      <c r="I12" s="37">
        <v>0.0088995</v>
      </c>
      <c r="J12" s="37">
        <v>0.0012563</v>
      </c>
      <c r="K12" s="64">
        <f t="shared" si="0"/>
        <v>0.030551967093139034</v>
      </c>
      <c r="M12" s="58"/>
    </row>
    <row r="13" spans="1:13" ht="19.5" customHeight="1">
      <c r="A13" s="25" t="s">
        <v>30</v>
      </c>
      <c r="B13" s="111"/>
      <c r="C13" s="85">
        <v>1340.74</v>
      </c>
      <c r="D13" s="35">
        <v>8885.396</v>
      </c>
      <c r="E13" s="38">
        <v>10458.97</v>
      </c>
      <c r="F13" s="36">
        <v>0</v>
      </c>
      <c r="G13" s="36">
        <v>0.0400377</v>
      </c>
      <c r="H13" s="37">
        <v>0.0328767</v>
      </c>
      <c r="I13" s="37">
        <v>0.0080645</v>
      </c>
      <c r="J13" s="37">
        <v>0.0009036</v>
      </c>
      <c r="K13" s="64">
        <f t="shared" si="0"/>
        <v>0.04693082137474182</v>
      </c>
      <c r="M13" s="58"/>
    </row>
    <row r="14" spans="1:11" ht="19.5" customHeight="1">
      <c r="A14" s="25" t="s">
        <v>39</v>
      </c>
      <c r="B14" s="111"/>
      <c r="C14" s="85">
        <v>1340.954</v>
      </c>
      <c r="D14" s="35">
        <v>11964.11</v>
      </c>
      <c r="E14" s="38">
        <v>13382.38</v>
      </c>
      <c r="F14" s="36">
        <v>0.0119573</v>
      </c>
      <c r="G14" s="36">
        <v>0.049768</v>
      </c>
      <c r="H14" s="37">
        <v>0.0414952</v>
      </c>
      <c r="I14" s="37">
        <v>0.0092622</v>
      </c>
      <c r="J14" s="37">
        <v>0.0009894</v>
      </c>
      <c r="K14" s="64">
        <f t="shared" si="0"/>
        <v>0.06004855978637643</v>
      </c>
    </row>
    <row r="15" spans="1:11" ht="19.5" customHeight="1" thickBot="1">
      <c r="A15" s="25" t="s">
        <v>45</v>
      </c>
      <c r="B15" s="111"/>
      <c r="C15" s="85">
        <v>1341.076</v>
      </c>
      <c r="D15" s="35">
        <v>14899.28</v>
      </c>
      <c r="E15" s="38">
        <v>16298.81</v>
      </c>
      <c r="F15" s="36">
        <v>0.036142</v>
      </c>
      <c r="G15" s="36">
        <v>0.0650983</v>
      </c>
      <c r="H15" s="37">
        <v>0.0543833</v>
      </c>
      <c r="I15" s="37">
        <v>0.0115611</v>
      </c>
      <c r="J15" s="37">
        <v>0.0008461</v>
      </c>
      <c r="K15" s="64">
        <f t="shared" si="0"/>
        <v>0.0731349779883541</v>
      </c>
    </row>
    <row r="16" spans="1:11" ht="19.5" customHeight="1">
      <c r="A16" s="71" t="s">
        <v>46</v>
      </c>
      <c r="B16" s="118" t="s">
        <v>32</v>
      </c>
      <c r="C16" s="87">
        <v>1340.997</v>
      </c>
      <c r="D16" s="72">
        <v>17694.1</v>
      </c>
      <c r="E16" s="73">
        <v>19108.41</v>
      </c>
      <c r="F16" s="74">
        <v>0.0595304</v>
      </c>
      <c r="G16" s="74">
        <v>0.080314</v>
      </c>
      <c r="H16" s="75">
        <v>0.0637967</v>
      </c>
      <c r="I16" s="75">
        <v>0.0171348</v>
      </c>
      <c r="J16" s="75">
        <v>0.0006175</v>
      </c>
      <c r="K16" s="76">
        <f t="shared" si="0"/>
        <v>0.08574203544568255</v>
      </c>
    </row>
    <row r="17" spans="1:11" ht="19.5" customHeight="1">
      <c r="A17" s="25" t="s">
        <v>47</v>
      </c>
      <c r="B17" s="113"/>
      <c r="C17" s="85">
        <v>1341.217</v>
      </c>
      <c r="D17" s="35">
        <v>20561.71</v>
      </c>
      <c r="E17" s="38">
        <v>22309.49</v>
      </c>
      <c r="F17" s="36">
        <v>0.0862744</v>
      </c>
      <c r="G17" s="36">
        <v>0.0942128</v>
      </c>
      <c r="H17" s="37">
        <v>0.0700982</v>
      </c>
      <c r="I17" s="37">
        <v>0.0246146</v>
      </c>
      <c r="J17" s="37">
        <v>0.0005</v>
      </c>
      <c r="K17" s="64">
        <f t="shared" si="0"/>
        <v>0.10010571692543233</v>
      </c>
    </row>
    <row r="18" spans="1:11" ht="19.5" customHeight="1">
      <c r="A18" s="25" t="s">
        <v>48</v>
      </c>
      <c r="B18" s="113"/>
      <c r="C18" s="85">
        <v>1340.74</v>
      </c>
      <c r="D18" s="35">
        <v>24295.61</v>
      </c>
      <c r="E18" s="38">
        <v>26853.31</v>
      </c>
      <c r="F18" s="36">
        <v>0.1061318</v>
      </c>
      <c r="G18" s="36">
        <v>0.1079439</v>
      </c>
      <c r="H18" s="37">
        <v>0.0725087</v>
      </c>
      <c r="I18" s="37">
        <v>0.0357116</v>
      </c>
      <c r="J18" s="37">
        <v>0.0002765</v>
      </c>
      <c r="K18" s="64">
        <f t="shared" si="0"/>
        <v>0.12049445547033487</v>
      </c>
    </row>
    <row r="19" spans="1:11" ht="19.5" customHeight="1" thickBot="1">
      <c r="A19" s="77" t="s">
        <v>49</v>
      </c>
      <c r="B19" s="119"/>
      <c r="C19" s="88">
        <v>1340.987</v>
      </c>
      <c r="D19" s="78">
        <v>29742.5</v>
      </c>
      <c r="E19" s="79">
        <v>34301.2</v>
      </c>
      <c r="F19" s="80">
        <v>0.1220151</v>
      </c>
      <c r="G19" s="80">
        <v>0.1221367</v>
      </c>
      <c r="H19" s="81">
        <v>0.0735765</v>
      </c>
      <c r="I19" s="81">
        <v>0.0486572</v>
      </c>
      <c r="J19" s="81">
        <v>0</v>
      </c>
      <c r="K19" s="82">
        <f t="shared" si="0"/>
        <v>0.15391415121558757</v>
      </c>
    </row>
    <row r="20" spans="1:11" ht="19.5" customHeight="1">
      <c r="A20" s="25" t="s">
        <v>50</v>
      </c>
      <c r="B20" s="113" t="s">
        <v>36</v>
      </c>
      <c r="C20" s="85">
        <v>670.4523</v>
      </c>
      <c r="D20" s="35">
        <v>40418.43</v>
      </c>
      <c r="E20" s="38">
        <v>45968.5</v>
      </c>
      <c r="F20" s="36">
        <v>0.1464111</v>
      </c>
      <c r="G20" s="36">
        <v>0.1419003</v>
      </c>
      <c r="H20" s="37">
        <v>0.0751048</v>
      </c>
      <c r="I20" s="37">
        <v>0.0668115</v>
      </c>
      <c r="J20" s="37">
        <v>0</v>
      </c>
      <c r="K20" s="64">
        <f>0.05*E20/E$7</f>
        <v>0.10313345684923178</v>
      </c>
    </row>
    <row r="21" spans="1:11" ht="19.5" customHeight="1">
      <c r="A21" s="25" t="s">
        <v>51</v>
      </c>
      <c r="B21" s="111"/>
      <c r="C21" s="85">
        <v>536.3858</v>
      </c>
      <c r="D21" s="35">
        <v>53727.73</v>
      </c>
      <c r="E21" s="38">
        <v>69382.36</v>
      </c>
      <c r="F21" s="36">
        <v>0.1992366</v>
      </c>
      <c r="G21" s="36">
        <v>0.1673582</v>
      </c>
      <c r="H21" s="37">
        <v>0.0776844</v>
      </c>
      <c r="I21" s="37">
        <v>0.0896762</v>
      </c>
      <c r="J21" s="37">
        <v>0</v>
      </c>
      <c r="K21" s="64">
        <f>0.04*E21/E$7</f>
        <v>0.12453123562714234</v>
      </c>
    </row>
    <row r="22" spans="1:11" ht="19.5" customHeight="1" thickBot="1">
      <c r="A22" s="39" t="s">
        <v>52</v>
      </c>
      <c r="B22" s="112"/>
      <c r="C22" s="86">
        <v>134.0825</v>
      </c>
      <c r="D22" s="40">
        <v>101863.8</v>
      </c>
      <c r="E22" s="41">
        <v>208392.2</v>
      </c>
      <c r="F22" s="42">
        <v>0.4172545</v>
      </c>
      <c r="G22" s="42">
        <v>0.2278316</v>
      </c>
      <c r="H22" s="43">
        <v>0.0838984</v>
      </c>
      <c r="I22" s="43">
        <v>0.1439334</v>
      </c>
      <c r="J22" s="43">
        <v>0</v>
      </c>
      <c r="K22" s="62">
        <f>0.01*E22/E$7</f>
        <v>0.09350841539931248</v>
      </c>
    </row>
    <row r="23" spans="1:11" ht="19.5" customHeight="1" thickTop="1">
      <c r="A23" s="25" t="s">
        <v>53</v>
      </c>
      <c r="B23" s="110" t="s">
        <v>35</v>
      </c>
      <c r="C23" s="85">
        <v>134.1313</v>
      </c>
      <c r="D23" s="35">
        <v>53727.73</v>
      </c>
      <c r="E23" s="38">
        <v>56191.02</v>
      </c>
      <c r="F23" s="36">
        <v>0.167149</v>
      </c>
      <c r="G23" s="36">
        <v>0.1530834</v>
      </c>
      <c r="H23" s="37">
        <v>0.0764544</v>
      </c>
      <c r="I23" s="37">
        <v>0.0766295</v>
      </c>
      <c r="J23" s="37">
        <v>0</v>
      </c>
      <c r="K23" s="64">
        <f>0.01*E23/E$7</f>
        <v>0.025213675175323625</v>
      </c>
    </row>
    <row r="24" spans="1:11" ht="19.5" customHeight="1">
      <c r="A24" s="25" t="s">
        <v>54</v>
      </c>
      <c r="B24" s="111"/>
      <c r="C24" s="85">
        <v>134.0413</v>
      </c>
      <c r="D24" s="35">
        <v>58939.27</v>
      </c>
      <c r="E24" s="38">
        <v>62305.36</v>
      </c>
      <c r="F24" s="36">
        <v>0.1799505</v>
      </c>
      <c r="G24" s="36">
        <v>0.1576175</v>
      </c>
      <c r="H24" s="37">
        <v>0.0769958</v>
      </c>
      <c r="I24" s="37">
        <v>0.0806318</v>
      </c>
      <c r="J24" s="37">
        <v>0</v>
      </c>
      <c r="K24" s="64">
        <f>0.01*E24/E$7</f>
        <v>0.02795726272136725</v>
      </c>
    </row>
    <row r="25" spans="1:11" ht="19.5" customHeight="1">
      <c r="A25" s="25" t="s">
        <v>55</v>
      </c>
      <c r="B25" s="111"/>
      <c r="C25" s="85">
        <v>134.0995</v>
      </c>
      <c r="D25" s="35">
        <v>66276.64</v>
      </c>
      <c r="E25" s="38">
        <v>71434.15</v>
      </c>
      <c r="F25" s="36">
        <v>0.1991219</v>
      </c>
      <c r="G25" s="36">
        <v>0.1687349</v>
      </c>
      <c r="H25" s="37">
        <v>0.0776073</v>
      </c>
      <c r="I25" s="37">
        <v>0.0911276</v>
      </c>
      <c r="J25" s="37">
        <v>0</v>
      </c>
      <c r="K25" s="64">
        <f>0.01*E25/E$7</f>
        <v>0.03205347499520998</v>
      </c>
    </row>
    <row r="26" spans="1:11" ht="19.5" customHeight="1" thickBot="1">
      <c r="A26" s="39" t="s">
        <v>56</v>
      </c>
      <c r="B26" s="112"/>
      <c r="C26" s="86">
        <v>134.1137</v>
      </c>
      <c r="D26" s="40">
        <v>77378.23</v>
      </c>
      <c r="E26" s="41">
        <v>87597.05</v>
      </c>
      <c r="F26" s="42">
        <v>0.2336264</v>
      </c>
      <c r="G26" s="42">
        <v>0.1823183</v>
      </c>
      <c r="H26" s="43">
        <v>0.0790259</v>
      </c>
      <c r="I26" s="43">
        <v>0.1032924</v>
      </c>
      <c r="J26" s="43">
        <v>0</v>
      </c>
      <c r="K26" s="62">
        <f>0.01*E26/E$7</f>
        <v>0.039305988127935426</v>
      </c>
    </row>
    <row r="27" spans="1:11" ht="19.5" customHeight="1" thickTop="1">
      <c r="A27" s="8" t="s">
        <v>57</v>
      </c>
      <c r="B27" s="110" t="s">
        <v>34</v>
      </c>
      <c r="C27" s="85">
        <v>120.6747</v>
      </c>
      <c r="D27" s="35">
        <v>101863.8</v>
      </c>
      <c r="E27" s="38">
        <v>145811.7</v>
      </c>
      <c r="F27" s="36">
        <v>0.3280124</v>
      </c>
      <c r="G27" s="36">
        <v>0.2188096</v>
      </c>
      <c r="H27" s="37">
        <v>0.0829291</v>
      </c>
      <c r="I27" s="37">
        <v>0.1358807</v>
      </c>
      <c r="J27" s="37">
        <v>0</v>
      </c>
      <c r="K27" s="64">
        <f>0.009*E27/E$7</f>
        <v>0.05888492425489984</v>
      </c>
    </row>
    <row r="28" spans="1:11" ht="19.5" customHeight="1">
      <c r="A28" s="8" t="s">
        <v>58</v>
      </c>
      <c r="B28" s="111"/>
      <c r="C28" s="85">
        <v>12.06696</v>
      </c>
      <c r="D28" s="35">
        <v>301176.2</v>
      </c>
      <c r="E28" s="38">
        <v>498981.4</v>
      </c>
      <c r="F28" s="36">
        <v>0.5013971</v>
      </c>
      <c r="G28" s="36">
        <v>0.2586121</v>
      </c>
      <c r="H28" s="37">
        <v>0.0851854</v>
      </c>
      <c r="I28" s="37">
        <v>0.1734267</v>
      </c>
      <c r="J28" s="37">
        <v>0</v>
      </c>
      <c r="K28" s="64">
        <f>0.0009*E28/E$7</f>
        <v>0.020150976871954638</v>
      </c>
    </row>
    <row r="29" spans="1:11" ht="19.5" customHeight="1">
      <c r="A29" s="8" t="s">
        <v>59</v>
      </c>
      <c r="B29" s="111"/>
      <c r="C29" s="90">
        <v>1.235818</v>
      </c>
      <c r="D29" s="60">
        <v>1257975</v>
      </c>
      <c r="E29" s="61">
        <v>2444134</v>
      </c>
      <c r="F29" s="36">
        <v>0.6473061</v>
      </c>
      <c r="G29" s="36">
        <v>0.2213691</v>
      </c>
      <c r="H29" s="37">
        <v>0.0859598</v>
      </c>
      <c r="I29" s="37">
        <v>0.1354093</v>
      </c>
      <c r="J29" s="37">
        <v>0</v>
      </c>
      <c r="K29" s="64">
        <f>0.00009*E29/E$7</f>
        <v>0.009870445612994388</v>
      </c>
    </row>
    <row r="30" spans="1:11" ht="19.5" customHeight="1" thickBot="1">
      <c r="A30" s="16" t="s">
        <v>60</v>
      </c>
      <c r="B30" s="112"/>
      <c r="C30" s="89">
        <v>0.1049931</v>
      </c>
      <c r="D30" s="59">
        <v>5922601</v>
      </c>
      <c r="E30" s="57">
        <v>12400000</v>
      </c>
      <c r="F30" s="42">
        <v>0.7</v>
      </c>
      <c r="G30" s="42">
        <v>0.222415</v>
      </c>
      <c r="H30" s="43">
        <v>0.0862604</v>
      </c>
      <c r="I30" s="43">
        <v>0.1361546</v>
      </c>
      <c r="J30" s="43">
        <v>0</v>
      </c>
      <c r="K30" s="62">
        <f>0.00001*E30/E$7</f>
        <v>0.0055640487069644395</v>
      </c>
    </row>
    <row r="31" spans="4:11" ht="13.5" thickTop="1">
      <c r="D31" s="17"/>
      <c r="E31" s="17"/>
      <c r="F31" s="17"/>
      <c r="G31" s="17"/>
      <c r="H31" s="17"/>
      <c r="I31" s="17"/>
      <c r="J31" s="17"/>
      <c r="K31" s="17"/>
    </row>
    <row r="32" spans="4:11" ht="12.75">
      <c r="D32" s="17"/>
      <c r="E32" s="17"/>
      <c r="F32" s="17"/>
      <c r="G32" s="17"/>
      <c r="H32" s="17"/>
      <c r="I32" s="17"/>
      <c r="J32" s="17"/>
      <c r="K32" s="17"/>
    </row>
    <row r="33" spans="4:11" ht="12.75">
      <c r="D33" s="17"/>
      <c r="E33" s="17"/>
      <c r="F33" s="17"/>
      <c r="G33" s="17"/>
      <c r="H33" s="17"/>
      <c r="I33" s="17"/>
      <c r="J33" s="17"/>
      <c r="K33" s="17"/>
    </row>
    <row r="34" spans="4:11" ht="12.75">
      <c r="D34" s="17"/>
      <c r="E34" s="17"/>
      <c r="F34" s="17"/>
      <c r="G34" s="17"/>
      <c r="H34" s="17"/>
      <c r="I34" s="17"/>
      <c r="J34" s="17"/>
      <c r="K34" s="17"/>
    </row>
    <row r="35" spans="4:11" ht="12.75">
      <c r="D35" s="17"/>
      <c r="E35" s="17"/>
      <c r="F35" s="17"/>
      <c r="G35" s="17"/>
      <c r="H35" s="17"/>
      <c r="I35" s="17"/>
      <c r="J35" s="17"/>
      <c r="K35" s="17"/>
    </row>
    <row r="36" spans="4:11" ht="12.75">
      <c r="D36" s="17"/>
      <c r="E36" s="17"/>
      <c r="F36" s="17"/>
      <c r="G36" s="17"/>
      <c r="H36" s="17"/>
      <c r="I36" s="17"/>
      <c r="J36" s="17"/>
      <c r="K36" s="17"/>
    </row>
    <row r="37" spans="4:11" ht="12.75">
      <c r="D37" s="17"/>
      <c r="E37" s="17"/>
      <c r="F37" s="17"/>
      <c r="G37" s="17"/>
      <c r="H37" s="17"/>
      <c r="I37" s="17"/>
      <c r="J37" s="17"/>
      <c r="K37" s="17"/>
    </row>
    <row r="38" spans="4:11" ht="12.75">
      <c r="D38" s="17"/>
      <c r="E38" s="17"/>
      <c r="F38" s="17"/>
      <c r="G38" s="17"/>
      <c r="H38" s="17"/>
      <c r="I38" s="17"/>
      <c r="J38" s="17"/>
      <c r="K38" s="17"/>
    </row>
    <row r="39" spans="4:11" ht="12.75">
      <c r="D39" s="17"/>
      <c r="E39" s="17"/>
      <c r="F39" s="17"/>
      <c r="G39" s="17"/>
      <c r="H39" s="17"/>
      <c r="I39" s="17"/>
      <c r="J39" s="17"/>
      <c r="K39" s="17"/>
    </row>
    <row r="40" spans="4:11" ht="12.75">
      <c r="D40" s="17"/>
      <c r="E40" s="17"/>
      <c r="F40" s="17"/>
      <c r="G40" s="17"/>
      <c r="H40" s="17"/>
      <c r="I40" s="17"/>
      <c r="J40" s="17"/>
      <c r="K40" s="17"/>
    </row>
    <row r="41" spans="4:11" ht="12.75">
      <c r="D41" s="17"/>
      <c r="E41" s="17"/>
      <c r="F41" s="17"/>
      <c r="G41" s="17"/>
      <c r="H41" s="17"/>
      <c r="I41" s="17"/>
      <c r="J41" s="17"/>
      <c r="K41" s="17"/>
    </row>
    <row r="42" spans="4:11" ht="12.75">
      <c r="D42" s="17"/>
      <c r="E42" s="17"/>
      <c r="F42" s="17"/>
      <c r="G42" s="17"/>
      <c r="H42" s="17"/>
      <c r="I42" s="17"/>
      <c r="J42" s="17"/>
      <c r="K42" s="17"/>
    </row>
    <row r="43" spans="4:11" ht="12.75">
      <c r="D43" s="17"/>
      <c r="E43" s="17"/>
      <c r="F43" s="17"/>
      <c r="G43" s="17"/>
      <c r="H43" s="17"/>
      <c r="I43" s="17"/>
      <c r="J43" s="17"/>
      <c r="K43" s="17"/>
    </row>
    <row r="44" spans="4:11" ht="12.75">
      <c r="D44" s="17"/>
      <c r="E44" s="17"/>
      <c r="F44" s="17"/>
      <c r="G44" s="17"/>
      <c r="H44" s="17"/>
      <c r="I44" s="17"/>
      <c r="J44" s="17"/>
      <c r="K44" s="17"/>
    </row>
    <row r="45" spans="4:11" ht="12.75">
      <c r="D45" s="17"/>
      <c r="E45" s="17"/>
      <c r="F45" s="17"/>
      <c r="G45" s="17"/>
      <c r="H45" s="17"/>
      <c r="I45" s="17"/>
      <c r="J45" s="17"/>
      <c r="K45" s="17"/>
    </row>
    <row r="46" spans="4:11" ht="12.75">
      <c r="D46" s="17"/>
      <c r="E46" s="17"/>
      <c r="F46" s="17"/>
      <c r="G46" s="17"/>
      <c r="H46" s="17"/>
      <c r="I46" s="17"/>
      <c r="J46" s="17"/>
      <c r="K46" s="17"/>
    </row>
    <row r="47" spans="4:11" ht="12.75">
      <c r="D47" s="17"/>
      <c r="E47" s="17"/>
      <c r="F47" s="17"/>
      <c r="G47" s="17"/>
      <c r="H47" s="17"/>
      <c r="I47" s="17"/>
      <c r="J47" s="17"/>
      <c r="K47" s="17"/>
    </row>
    <row r="48" spans="4:11" ht="12.75">
      <c r="D48" s="17"/>
      <c r="E48" s="17"/>
      <c r="F48" s="17"/>
      <c r="G48" s="17"/>
      <c r="H48" s="17"/>
      <c r="I48" s="17"/>
      <c r="J48" s="17"/>
      <c r="K48" s="17"/>
    </row>
    <row r="49" spans="4:11" ht="12.75">
      <c r="D49" s="17"/>
      <c r="E49" s="17"/>
      <c r="F49" s="17"/>
      <c r="G49" s="17"/>
      <c r="H49" s="17"/>
      <c r="I49" s="17"/>
      <c r="J49" s="17"/>
      <c r="K49" s="17"/>
    </row>
    <row r="50" spans="4:11" ht="12.75">
      <c r="D50" s="17"/>
      <c r="E50" s="17"/>
      <c r="F50" s="17"/>
      <c r="G50" s="17"/>
      <c r="H50" s="17"/>
      <c r="I50" s="17"/>
      <c r="J50" s="17"/>
      <c r="K50" s="17"/>
    </row>
    <row r="51" spans="4:11" ht="12.75">
      <c r="D51" s="17"/>
      <c r="E51" s="17"/>
      <c r="F51" s="17"/>
      <c r="G51" s="17"/>
      <c r="H51" s="17"/>
      <c r="I51" s="17"/>
      <c r="J51" s="17"/>
      <c r="K51" s="17"/>
    </row>
    <row r="52" spans="4:11" ht="12.75">
      <c r="D52" s="17"/>
      <c r="E52" s="17"/>
      <c r="F52" s="17"/>
      <c r="G52" s="17"/>
      <c r="H52" s="17"/>
      <c r="I52" s="17"/>
      <c r="J52" s="17"/>
      <c r="K52" s="17"/>
    </row>
    <row r="53" spans="4:11" ht="12.75">
      <c r="D53" s="17"/>
      <c r="E53" s="17"/>
      <c r="F53" s="17"/>
      <c r="G53" s="17"/>
      <c r="H53" s="17"/>
      <c r="I53" s="17"/>
      <c r="J53" s="17"/>
      <c r="K53" s="17"/>
    </row>
    <row r="54" spans="4:11" ht="12.75">
      <c r="D54" s="17"/>
      <c r="E54" s="17"/>
      <c r="F54" s="17"/>
      <c r="G54" s="17"/>
      <c r="H54" s="17"/>
      <c r="I54" s="17"/>
      <c r="J54" s="17"/>
      <c r="K54" s="17"/>
    </row>
    <row r="55" spans="4:11" ht="12.75">
      <c r="D55" s="17"/>
      <c r="E55" s="17"/>
      <c r="F55" s="17"/>
      <c r="G55" s="17"/>
      <c r="H55" s="17"/>
      <c r="I55" s="17"/>
      <c r="J55" s="17"/>
      <c r="K55" s="17"/>
    </row>
    <row r="56" spans="4:11" ht="12.75">
      <c r="D56" s="17"/>
      <c r="E56" s="17"/>
      <c r="F56" s="17"/>
      <c r="G56" s="17"/>
      <c r="H56" s="17"/>
      <c r="I56" s="17"/>
      <c r="J56" s="17"/>
      <c r="K56" s="17"/>
    </row>
    <row r="57" spans="4:11" ht="12.75">
      <c r="D57" s="17"/>
      <c r="E57" s="17"/>
      <c r="F57" s="17"/>
      <c r="G57" s="17"/>
      <c r="H57" s="17"/>
      <c r="I57" s="17"/>
      <c r="J57" s="17"/>
      <c r="K57" s="17"/>
    </row>
    <row r="58" spans="4:11" ht="12.75">
      <c r="D58" s="17"/>
      <c r="E58" s="17"/>
      <c r="F58" s="17"/>
      <c r="G58" s="17"/>
      <c r="H58" s="17"/>
      <c r="I58" s="17"/>
      <c r="J58" s="17"/>
      <c r="K58" s="17"/>
    </row>
    <row r="59" spans="4:11" ht="12.75">
      <c r="D59" s="17"/>
      <c r="E59" s="17"/>
      <c r="F59" s="17"/>
      <c r="G59" s="17"/>
      <c r="H59" s="17"/>
      <c r="I59" s="17"/>
      <c r="J59" s="17"/>
      <c r="K59" s="17"/>
    </row>
    <row r="60" spans="4:11" ht="12.75">
      <c r="D60" s="17"/>
      <c r="E60" s="17"/>
      <c r="F60" s="17"/>
      <c r="G60" s="17"/>
      <c r="H60" s="17"/>
      <c r="I60" s="17"/>
      <c r="J60" s="17"/>
      <c r="K60" s="17"/>
    </row>
    <row r="61" spans="4:11" ht="12.75">
      <c r="D61" s="17"/>
      <c r="E61" s="17"/>
      <c r="F61" s="17"/>
      <c r="G61" s="17"/>
      <c r="H61" s="17"/>
      <c r="I61" s="17"/>
      <c r="J61" s="17"/>
      <c r="K61" s="17"/>
    </row>
    <row r="62" spans="4:11" ht="12.75">
      <c r="D62" s="17"/>
      <c r="E62" s="17"/>
      <c r="F62" s="17"/>
      <c r="G62" s="17"/>
      <c r="H62" s="17"/>
      <c r="I62" s="17"/>
      <c r="J62" s="17"/>
      <c r="K62" s="17"/>
    </row>
    <row r="63" spans="4:11" ht="12.75">
      <c r="D63" s="17"/>
      <c r="E63" s="17"/>
      <c r="F63" s="17"/>
      <c r="G63" s="17"/>
      <c r="H63" s="17"/>
      <c r="I63" s="17"/>
      <c r="J63" s="17"/>
      <c r="K63" s="17"/>
    </row>
    <row r="64" spans="4:11" ht="12.75">
      <c r="D64" s="17"/>
      <c r="E64" s="17"/>
      <c r="F64" s="17"/>
      <c r="G64" s="17"/>
      <c r="H64" s="17"/>
      <c r="I64" s="17"/>
      <c r="J64" s="17"/>
      <c r="K64" s="17"/>
    </row>
    <row r="65" spans="4:11" ht="12.75">
      <c r="D65" s="17"/>
      <c r="E65" s="17"/>
      <c r="F65" s="17"/>
      <c r="G65" s="17"/>
      <c r="H65" s="17"/>
      <c r="I65" s="17"/>
      <c r="J65" s="17"/>
      <c r="K65" s="17"/>
    </row>
    <row r="66" spans="4:11" ht="12.75">
      <c r="D66" s="17"/>
      <c r="E66" s="17"/>
      <c r="F66" s="17"/>
      <c r="G66" s="17"/>
      <c r="H66" s="17"/>
      <c r="I66" s="17"/>
      <c r="J66" s="17"/>
      <c r="K66" s="17"/>
    </row>
    <row r="67" spans="4:11" ht="12.75">
      <c r="D67" s="17"/>
      <c r="E67" s="17"/>
      <c r="F67" s="17"/>
      <c r="G67" s="17"/>
      <c r="H67" s="17"/>
      <c r="I67" s="17"/>
      <c r="J67" s="17"/>
      <c r="K67" s="17"/>
    </row>
    <row r="68" spans="4:11" ht="12.75">
      <c r="D68" s="17"/>
      <c r="E68" s="17"/>
      <c r="F68" s="17"/>
      <c r="G68" s="17"/>
      <c r="H68" s="17"/>
      <c r="I68" s="17"/>
      <c r="J68" s="17"/>
      <c r="K68" s="17"/>
    </row>
    <row r="69" spans="4:11" ht="12.75">
      <c r="D69" s="17"/>
      <c r="E69" s="17"/>
      <c r="F69" s="17"/>
      <c r="G69" s="17"/>
      <c r="H69" s="17"/>
      <c r="I69" s="17"/>
      <c r="J69" s="17"/>
      <c r="K69" s="17"/>
    </row>
    <row r="70" spans="4:11" ht="12.75">
      <c r="D70" s="17"/>
      <c r="E70" s="17"/>
      <c r="F70" s="17"/>
      <c r="G70" s="17"/>
      <c r="H70" s="17"/>
      <c r="I70" s="17"/>
      <c r="J70" s="17"/>
      <c r="K70" s="17"/>
    </row>
    <row r="71" spans="4:11" ht="12.75">
      <c r="D71" s="17"/>
      <c r="E71" s="17"/>
      <c r="F71" s="17"/>
      <c r="G71" s="17"/>
      <c r="H71" s="17"/>
      <c r="I71" s="17"/>
      <c r="J71" s="17"/>
      <c r="K71" s="17"/>
    </row>
    <row r="72" spans="4:11" ht="12.75">
      <c r="D72" s="17"/>
      <c r="E72" s="17"/>
      <c r="F72" s="17"/>
      <c r="G72" s="17"/>
      <c r="H72" s="17"/>
      <c r="I72" s="17"/>
      <c r="J72" s="17"/>
      <c r="K72" s="17"/>
    </row>
    <row r="73" spans="4:11" ht="12.75">
      <c r="D73" s="17"/>
      <c r="E73" s="17"/>
      <c r="F73" s="17"/>
      <c r="G73" s="17"/>
      <c r="H73" s="17"/>
      <c r="I73" s="17"/>
      <c r="J73" s="17"/>
      <c r="K73" s="17"/>
    </row>
    <row r="74" spans="4:11" ht="12.75">
      <c r="D74" s="17"/>
      <c r="E74" s="17"/>
      <c r="F74" s="17"/>
      <c r="G74" s="17"/>
      <c r="H74" s="17"/>
      <c r="I74" s="17"/>
      <c r="J74" s="17"/>
      <c r="K74" s="17"/>
    </row>
    <row r="75" spans="4:11" ht="12.75">
      <c r="D75" s="17"/>
      <c r="E75" s="17"/>
      <c r="F75" s="17"/>
      <c r="G75" s="17"/>
      <c r="H75" s="17"/>
      <c r="I75" s="17"/>
      <c r="J75" s="17"/>
      <c r="K75" s="17"/>
    </row>
    <row r="76" spans="4:11" ht="12.75">
      <c r="D76" s="17"/>
      <c r="E76" s="17"/>
      <c r="F76" s="17"/>
      <c r="G76" s="17"/>
      <c r="H76" s="17"/>
      <c r="I76" s="17"/>
      <c r="J76" s="17"/>
      <c r="K76" s="17"/>
    </row>
    <row r="77" spans="4:11" ht="12.75">
      <c r="D77" s="17"/>
      <c r="E77" s="17"/>
      <c r="F77" s="17"/>
      <c r="G77" s="17"/>
      <c r="H77" s="17"/>
      <c r="I77" s="17"/>
      <c r="J77" s="17"/>
      <c r="K77" s="17"/>
    </row>
    <row r="78" spans="4:11" ht="12.75">
      <c r="D78" s="17"/>
      <c r="E78" s="17"/>
      <c r="F78" s="17"/>
      <c r="G78" s="17"/>
      <c r="H78" s="17"/>
      <c r="I78" s="17"/>
      <c r="J78" s="17"/>
      <c r="K78" s="17"/>
    </row>
    <row r="79" spans="4:11" ht="12.75">
      <c r="D79" s="17"/>
      <c r="E79" s="17"/>
      <c r="F79" s="17"/>
      <c r="G79" s="17"/>
      <c r="H79" s="17"/>
      <c r="I79" s="17"/>
      <c r="J79" s="17"/>
      <c r="K79" s="17"/>
    </row>
    <row r="80" spans="4:11" ht="12.75">
      <c r="D80" s="17"/>
      <c r="E80" s="17"/>
      <c r="F80" s="17"/>
      <c r="G80" s="17"/>
      <c r="H80" s="17"/>
      <c r="I80" s="17"/>
      <c r="J80" s="17"/>
      <c r="K80" s="17"/>
    </row>
    <row r="81" spans="4:11" ht="12.75">
      <c r="D81" s="17"/>
      <c r="E81" s="17"/>
      <c r="F81" s="17"/>
      <c r="G81" s="17"/>
      <c r="H81" s="17"/>
      <c r="I81" s="17"/>
      <c r="J81" s="17"/>
      <c r="K81" s="17"/>
    </row>
    <row r="82" spans="4:11" ht="12.75">
      <c r="D82" s="17"/>
      <c r="E82" s="17"/>
      <c r="F82" s="17"/>
      <c r="G82" s="17"/>
      <c r="H82" s="17"/>
      <c r="I82" s="17"/>
      <c r="J82" s="17"/>
      <c r="K82" s="17"/>
    </row>
    <row r="83" spans="4:11" ht="12.75">
      <c r="D83" s="17"/>
      <c r="E83" s="17"/>
      <c r="F83" s="17"/>
      <c r="G83" s="17"/>
      <c r="H83" s="17"/>
      <c r="I83" s="17"/>
      <c r="J83" s="17"/>
      <c r="K83" s="17"/>
    </row>
    <row r="84" spans="4:11" ht="12.75">
      <c r="D84" s="17"/>
      <c r="E84" s="17"/>
      <c r="F84" s="17"/>
      <c r="G84" s="17"/>
      <c r="H84" s="17"/>
      <c r="I84" s="17"/>
      <c r="J84" s="17"/>
      <c r="K84" s="17"/>
    </row>
    <row r="85" spans="4:11" ht="12.75">
      <c r="D85" s="17"/>
      <c r="E85" s="17"/>
      <c r="F85" s="17"/>
      <c r="G85" s="17"/>
      <c r="H85" s="17"/>
      <c r="I85" s="17"/>
      <c r="J85" s="17"/>
      <c r="K85" s="17"/>
    </row>
    <row r="86" spans="4:11" ht="12.75">
      <c r="D86" s="17"/>
      <c r="E86" s="17"/>
      <c r="F86" s="17"/>
      <c r="G86" s="17"/>
      <c r="H86" s="17"/>
      <c r="I86" s="17"/>
      <c r="J86" s="17"/>
      <c r="K86" s="17"/>
    </row>
    <row r="87" spans="4:11" ht="12.75">
      <c r="D87" s="17"/>
      <c r="E87" s="17"/>
      <c r="F87" s="17"/>
      <c r="G87" s="17"/>
      <c r="H87" s="17"/>
      <c r="I87" s="17"/>
      <c r="J87" s="17"/>
      <c r="K87" s="17"/>
    </row>
    <row r="88" spans="4:11" ht="12.75">
      <c r="D88" s="17"/>
      <c r="E88" s="17"/>
      <c r="F88" s="17"/>
      <c r="G88" s="17"/>
      <c r="H88" s="17"/>
      <c r="I88" s="17"/>
      <c r="J88" s="17"/>
      <c r="K88" s="17"/>
    </row>
    <row r="89" spans="4:11" ht="12.75">
      <c r="D89" s="17"/>
      <c r="E89" s="17"/>
      <c r="F89" s="17"/>
      <c r="G89" s="17"/>
      <c r="H89" s="17"/>
      <c r="I89" s="17"/>
      <c r="J89" s="17"/>
      <c r="K89" s="17"/>
    </row>
    <row r="90" spans="4:11" ht="12.75">
      <c r="D90" s="17"/>
      <c r="E90" s="17"/>
      <c r="F90" s="17"/>
      <c r="G90" s="17"/>
      <c r="H90" s="17"/>
      <c r="I90" s="17"/>
      <c r="J90" s="17"/>
      <c r="K90" s="17"/>
    </row>
    <row r="91" spans="4:11" ht="12.75">
      <c r="D91" s="17"/>
      <c r="E91" s="17"/>
      <c r="F91" s="17"/>
      <c r="G91" s="17"/>
      <c r="H91" s="17"/>
      <c r="I91" s="17"/>
      <c r="J91" s="17"/>
      <c r="K91" s="17"/>
    </row>
    <row r="92" spans="4:11" ht="12.75">
      <c r="D92" s="17"/>
      <c r="E92" s="17"/>
      <c r="F92" s="17"/>
      <c r="G92" s="17"/>
      <c r="H92" s="17"/>
      <c r="I92" s="17"/>
      <c r="J92" s="17"/>
      <c r="K92" s="17"/>
    </row>
    <row r="93" spans="4:11" ht="12.75">
      <c r="D93" s="17"/>
      <c r="E93" s="17"/>
      <c r="F93" s="17"/>
      <c r="G93" s="17"/>
      <c r="H93" s="17"/>
      <c r="I93" s="17"/>
      <c r="J93" s="17"/>
      <c r="K93" s="17"/>
    </row>
    <row r="94" spans="4:11" ht="12.75">
      <c r="D94" s="17"/>
      <c r="E94" s="17"/>
      <c r="F94" s="17"/>
      <c r="G94" s="17"/>
      <c r="H94" s="17"/>
      <c r="I94" s="17"/>
      <c r="J94" s="17"/>
      <c r="K94" s="17"/>
    </row>
    <row r="95" spans="4:11" ht="12.75">
      <c r="D95" s="17"/>
      <c r="E95" s="17"/>
      <c r="F95" s="17"/>
      <c r="G95" s="17"/>
      <c r="H95" s="17"/>
      <c r="I95" s="17"/>
      <c r="J95" s="17"/>
      <c r="K95" s="17"/>
    </row>
    <row r="96" spans="4:11" ht="12.75">
      <c r="D96" s="17"/>
      <c r="E96" s="17"/>
      <c r="F96" s="17"/>
      <c r="G96" s="17"/>
      <c r="H96" s="17"/>
      <c r="I96" s="17"/>
      <c r="J96" s="17"/>
      <c r="K96" s="17"/>
    </row>
    <row r="97" spans="4:11" ht="12.75">
      <c r="D97" s="17"/>
      <c r="E97" s="17"/>
      <c r="F97" s="17"/>
      <c r="G97" s="17"/>
      <c r="H97" s="17"/>
      <c r="I97" s="17"/>
      <c r="J97" s="17"/>
      <c r="K97" s="17"/>
    </row>
    <row r="98" spans="4:11" ht="12.75">
      <c r="D98" s="17"/>
      <c r="E98" s="17"/>
      <c r="F98" s="17"/>
      <c r="G98" s="17"/>
      <c r="H98" s="17"/>
      <c r="I98" s="17"/>
      <c r="J98" s="17"/>
      <c r="K98" s="17"/>
    </row>
    <row r="99" spans="4:11" ht="12.75">
      <c r="D99" s="17"/>
      <c r="E99" s="17"/>
      <c r="F99" s="17"/>
      <c r="G99" s="17"/>
      <c r="H99" s="17"/>
      <c r="I99" s="17"/>
      <c r="J99" s="17"/>
      <c r="K99" s="17"/>
    </row>
    <row r="100" spans="4:11" ht="12.75">
      <c r="D100" s="17"/>
      <c r="E100" s="17"/>
      <c r="F100" s="17"/>
      <c r="G100" s="17"/>
      <c r="H100" s="17"/>
      <c r="I100" s="17"/>
      <c r="J100" s="17"/>
      <c r="K100" s="17"/>
    </row>
    <row r="101" spans="4:11" ht="12.75">
      <c r="D101" s="17"/>
      <c r="E101" s="17"/>
      <c r="F101" s="17"/>
      <c r="G101" s="17"/>
      <c r="H101" s="17"/>
      <c r="I101" s="17"/>
      <c r="J101" s="17"/>
      <c r="K101" s="17"/>
    </row>
    <row r="102" spans="4:11" ht="12.75">
      <c r="D102" s="17"/>
      <c r="E102" s="17"/>
      <c r="F102" s="17"/>
      <c r="G102" s="17"/>
      <c r="H102" s="17"/>
      <c r="I102" s="17"/>
      <c r="J102" s="17"/>
      <c r="K102" s="17"/>
    </row>
    <row r="103" spans="4:11" ht="12.75">
      <c r="D103" s="17"/>
      <c r="E103" s="17"/>
      <c r="F103" s="17"/>
      <c r="G103" s="17"/>
      <c r="H103" s="17"/>
      <c r="I103" s="17"/>
      <c r="J103" s="17"/>
      <c r="K103" s="17"/>
    </row>
    <row r="104" spans="4:11" ht="12.75">
      <c r="D104" s="17"/>
      <c r="E104" s="17"/>
      <c r="F104" s="17"/>
      <c r="G104" s="17"/>
      <c r="H104" s="17"/>
      <c r="I104" s="17"/>
      <c r="J104" s="17"/>
      <c r="K104" s="17"/>
    </row>
    <row r="105" spans="4:11" ht="12.75">
      <c r="D105" s="17"/>
      <c r="E105" s="17"/>
      <c r="F105" s="17"/>
      <c r="G105" s="17"/>
      <c r="H105" s="17"/>
      <c r="I105" s="17"/>
      <c r="J105" s="17"/>
      <c r="K105" s="17"/>
    </row>
    <row r="106" spans="4:11" ht="12.75">
      <c r="D106" s="17"/>
      <c r="E106" s="17"/>
      <c r="F106" s="17"/>
      <c r="G106" s="17"/>
      <c r="H106" s="17"/>
      <c r="I106" s="17"/>
      <c r="J106" s="17"/>
      <c r="K106" s="17"/>
    </row>
    <row r="107" spans="4:11" ht="12.75">
      <c r="D107" s="17"/>
      <c r="E107" s="17"/>
      <c r="F107" s="17"/>
      <c r="G107" s="17"/>
      <c r="H107" s="17"/>
      <c r="I107" s="17"/>
      <c r="J107" s="17"/>
      <c r="K107" s="17"/>
    </row>
    <row r="108" spans="4:11" ht="12.75">
      <c r="D108" s="17"/>
      <c r="E108" s="17"/>
      <c r="F108" s="17"/>
      <c r="G108" s="17"/>
      <c r="H108" s="17"/>
      <c r="I108" s="17"/>
      <c r="J108" s="17"/>
      <c r="K108" s="17"/>
    </row>
    <row r="109" spans="4:11" ht="12.75">
      <c r="D109" s="17"/>
      <c r="E109" s="17"/>
      <c r="F109" s="17"/>
      <c r="G109" s="17"/>
      <c r="H109" s="17"/>
      <c r="I109" s="17"/>
      <c r="J109" s="17"/>
      <c r="K109" s="17"/>
    </row>
    <row r="110" spans="4:11" ht="12.75">
      <c r="D110" s="17"/>
      <c r="E110" s="17"/>
      <c r="F110" s="17"/>
      <c r="G110" s="17"/>
      <c r="H110" s="17"/>
      <c r="I110" s="17"/>
      <c r="J110" s="17"/>
      <c r="K110" s="17"/>
    </row>
    <row r="111" spans="4:11" ht="12.75">
      <c r="D111" s="17"/>
      <c r="E111" s="17"/>
      <c r="F111" s="17"/>
      <c r="G111" s="17"/>
      <c r="H111" s="17"/>
      <c r="I111" s="17"/>
      <c r="J111" s="17"/>
      <c r="K111" s="17"/>
    </row>
    <row r="112" spans="4:11" ht="12.75">
      <c r="D112" s="17"/>
      <c r="E112" s="17"/>
      <c r="F112" s="17"/>
      <c r="G112" s="17"/>
      <c r="H112" s="17"/>
      <c r="I112" s="17"/>
      <c r="J112" s="17"/>
      <c r="K112" s="17"/>
    </row>
    <row r="113" spans="4:11" ht="12.75">
      <c r="D113" s="17"/>
      <c r="E113" s="17"/>
      <c r="F113" s="17"/>
      <c r="G113" s="17"/>
      <c r="H113" s="17"/>
      <c r="I113" s="17"/>
      <c r="J113" s="17"/>
      <c r="K113" s="17"/>
    </row>
    <row r="114" spans="4:11" ht="12.75">
      <c r="D114" s="17"/>
      <c r="E114" s="17"/>
      <c r="F114" s="17"/>
      <c r="G114" s="17"/>
      <c r="H114" s="17"/>
      <c r="I114" s="17"/>
      <c r="J114" s="17"/>
      <c r="K114" s="17"/>
    </row>
    <row r="115" spans="4:11" ht="12.75">
      <c r="D115" s="17"/>
      <c r="E115" s="17"/>
      <c r="F115" s="17"/>
      <c r="G115" s="17"/>
      <c r="H115" s="17"/>
      <c r="I115" s="17"/>
      <c r="J115" s="17"/>
      <c r="K115" s="17"/>
    </row>
    <row r="116" spans="4:11" ht="12.75">
      <c r="D116" s="17"/>
      <c r="E116" s="17"/>
      <c r="F116" s="17"/>
      <c r="G116" s="17"/>
      <c r="H116" s="17"/>
      <c r="I116" s="17"/>
      <c r="J116" s="17"/>
      <c r="K116" s="17"/>
    </row>
    <row r="117" spans="4:11" ht="12.75">
      <c r="D117" s="17"/>
      <c r="E117" s="17"/>
      <c r="F117" s="17"/>
      <c r="G117" s="17"/>
      <c r="H117" s="17"/>
      <c r="I117" s="17"/>
      <c r="J117" s="17"/>
      <c r="K117" s="17"/>
    </row>
    <row r="118" spans="4:11" ht="12.75">
      <c r="D118" s="17"/>
      <c r="E118" s="17"/>
      <c r="F118" s="17"/>
      <c r="G118" s="17"/>
      <c r="H118" s="17"/>
      <c r="I118" s="17"/>
      <c r="J118" s="17"/>
      <c r="K118" s="17"/>
    </row>
    <row r="119" spans="4:11" ht="12.75">
      <c r="D119" s="17"/>
      <c r="E119" s="17"/>
      <c r="F119" s="17"/>
      <c r="G119" s="17"/>
      <c r="H119" s="17"/>
      <c r="I119" s="17"/>
      <c r="J119" s="17"/>
      <c r="K119" s="17"/>
    </row>
    <row r="120" spans="4:11" ht="12.75">
      <c r="D120" s="17"/>
      <c r="E120" s="17"/>
      <c r="F120" s="17"/>
      <c r="G120" s="17"/>
      <c r="H120" s="17"/>
      <c r="I120" s="17"/>
      <c r="J120" s="17"/>
      <c r="K120" s="17"/>
    </row>
    <row r="121" spans="4:11" ht="12.75">
      <c r="D121" s="17"/>
      <c r="E121" s="17"/>
      <c r="F121" s="17"/>
      <c r="G121" s="17"/>
      <c r="H121" s="17"/>
      <c r="I121" s="17"/>
      <c r="J121" s="17"/>
      <c r="K121" s="17"/>
    </row>
    <row r="122" spans="4:11" ht="12.75">
      <c r="D122" s="17"/>
      <c r="E122" s="17"/>
      <c r="F122" s="17"/>
      <c r="G122" s="17"/>
      <c r="H122" s="17"/>
      <c r="I122" s="17"/>
      <c r="J122" s="17"/>
      <c r="K122" s="17"/>
    </row>
    <row r="123" spans="4:11" ht="12.75">
      <c r="D123" s="17"/>
      <c r="E123" s="17"/>
      <c r="F123" s="17"/>
      <c r="G123" s="17"/>
      <c r="H123" s="17"/>
      <c r="I123" s="17"/>
      <c r="J123" s="17"/>
      <c r="K123" s="17"/>
    </row>
    <row r="124" spans="4:11" ht="12.75">
      <c r="D124" s="17"/>
      <c r="E124" s="17"/>
      <c r="F124" s="17"/>
      <c r="G124" s="17"/>
      <c r="H124" s="17"/>
      <c r="I124" s="17"/>
      <c r="J124" s="17"/>
      <c r="K124" s="17"/>
    </row>
    <row r="125" spans="4:11" ht="12.75">
      <c r="D125" s="17"/>
      <c r="E125" s="17"/>
      <c r="F125" s="17"/>
      <c r="G125" s="17"/>
      <c r="H125" s="17"/>
      <c r="I125" s="17"/>
      <c r="J125" s="17"/>
      <c r="K125" s="17"/>
    </row>
    <row r="126" spans="4:11" ht="12.75">
      <c r="D126" s="17"/>
      <c r="E126" s="17"/>
      <c r="F126" s="17"/>
      <c r="G126" s="17"/>
      <c r="H126" s="17"/>
      <c r="I126" s="17"/>
      <c r="J126" s="17"/>
      <c r="K126" s="17"/>
    </row>
    <row r="127" spans="4:11" ht="12.75">
      <c r="D127" s="17"/>
      <c r="E127" s="17"/>
      <c r="F127" s="17"/>
      <c r="G127" s="17"/>
      <c r="H127" s="17"/>
      <c r="I127" s="17"/>
      <c r="J127" s="17"/>
      <c r="K127" s="17"/>
    </row>
    <row r="128" spans="4:11" ht="12.75">
      <c r="D128" s="17"/>
      <c r="E128" s="17"/>
      <c r="F128" s="17"/>
      <c r="G128" s="17"/>
      <c r="H128" s="17"/>
      <c r="I128" s="17"/>
      <c r="J128" s="17"/>
      <c r="K128" s="17"/>
    </row>
    <row r="129" spans="4:11" ht="12.75">
      <c r="D129" s="17"/>
      <c r="E129" s="17"/>
      <c r="F129" s="17"/>
      <c r="G129" s="17"/>
      <c r="H129" s="17"/>
      <c r="I129" s="17"/>
      <c r="J129" s="17"/>
      <c r="K129" s="17"/>
    </row>
    <row r="130" spans="4:11" ht="12.75">
      <c r="D130" s="17"/>
      <c r="E130" s="17"/>
      <c r="F130" s="17"/>
      <c r="G130" s="17"/>
      <c r="H130" s="17"/>
      <c r="I130" s="17"/>
      <c r="J130" s="17"/>
      <c r="K130" s="17"/>
    </row>
    <row r="131" spans="4:11" ht="12.75">
      <c r="D131" s="17"/>
      <c r="E131" s="17"/>
      <c r="F131" s="17"/>
      <c r="G131" s="17"/>
      <c r="H131" s="17"/>
      <c r="I131" s="17"/>
      <c r="J131" s="17"/>
      <c r="K131" s="17"/>
    </row>
    <row r="132" spans="4:11" ht="12.75">
      <c r="D132" s="17"/>
      <c r="E132" s="17"/>
      <c r="F132" s="17"/>
      <c r="G132" s="17"/>
      <c r="H132" s="17"/>
      <c r="I132" s="17"/>
      <c r="J132" s="17"/>
      <c r="K132" s="17"/>
    </row>
    <row r="133" spans="4:11" ht="12.75">
      <c r="D133" s="17"/>
      <c r="E133" s="17"/>
      <c r="F133" s="17"/>
      <c r="G133" s="17"/>
      <c r="H133" s="17"/>
      <c r="I133" s="17"/>
      <c r="J133" s="17"/>
      <c r="K133" s="17"/>
    </row>
    <row r="134" spans="4:11" ht="12.75">
      <c r="D134" s="17"/>
      <c r="E134" s="17"/>
      <c r="F134" s="17"/>
      <c r="G134" s="17"/>
      <c r="H134" s="17"/>
      <c r="I134" s="17"/>
      <c r="J134" s="17"/>
      <c r="K134" s="17"/>
    </row>
    <row r="135" spans="4:11" ht="12.75">
      <c r="D135" s="17"/>
      <c r="E135" s="17"/>
      <c r="F135" s="17"/>
      <c r="G135" s="17"/>
      <c r="H135" s="17"/>
      <c r="I135" s="17"/>
      <c r="J135" s="17"/>
      <c r="K135" s="17"/>
    </row>
    <row r="136" spans="4:11" ht="12.75">
      <c r="D136" s="17"/>
      <c r="E136" s="17"/>
      <c r="F136" s="17"/>
      <c r="G136" s="17"/>
      <c r="H136" s="17"/>
      <c r="I136" s="17"/>
      <c r="J136" s="17"/>
      <c r="K136" s="17"/>
    </row>
    <row r="137" spans="4:11" ht="12.75">
      <c r="D137" s="17"/>
      <c r="E137" s="17"/>
      <c r="F137" s="17"/>
      <c r="G137" s="17"/>
      <c r="H137" s="17"/>
      <c r="I137" s="17"/>
      <c r="J137" s="17"/>
      <c r="K137" s="17"/>
    </row>
    <row r="138" spans="4:11" ht="12.75">
      <c r="D138" s="17"/>
      <c r="E138" s="17"/>
      <c r="F138" s="17"/>
      <c r="G138" s="17"/>
      <c r="H138" s="17"/>
      <c r="I138" s="17"/>
      <c r="J138" s="17"/>
      <c r="K138" s="17"/>
    </row>
    <row r="139" spans="4:11" ht="12.75">
      <c r="D139" s="17"/>
      <c r="E139" s="17"/>
      <c r="F139" s="17"/>
      <c r="G139" s="17"/>
      <c r="H139" s="17"/>
      <c r="I139" s="17"/>
      <c r="J139" s="17"/>
      <c r="K139" s="17"/>
    </row>
    <row r="140" spans="4:11" ht="12.75">
      <c r="D140" s="17"/>
      <c r="E140" s="17"/>
      <c r="F140" s="17"/>
      <c r="G140" s="17"/>
      <c r="H140" s="17"/>
      <c r="I140" s="17"/>
      <c r="J140" s="17"/>
      <c r="K140" s="17"/>
    </row>
    <row r="141" spans="4:11" ht="12.75">
      <c r="D141" s="17"/>
      <c r="E141" s="17"/>
      <c r="F141" s="17"/>
      <c r="G141" s="17"/>
      <c r="H141" s="17"/>
      <c r="I141" s="17"/>
      <c r="J141" s="17"/>
      <c r="K141" s="17"/>
    </row>
    <row r="142" spans="4:11" ht="12.75">
      <c r="D142" s="17"/>
      <c r="E142" s="17"/>
      <c r="F142" s="17"/>
      <c r="G142" s="17"/>
      <c r="H142" s="17"/>
      <c r="I142" s="17"/>
      <c r="J142" s="17"/>
      <c r="K142" s="17"/>
    </row>
    <row r="143" spans="4:11" ht="12.75">
      <c r="D143" s="17"/>
      <c r="E143" s="17"/>
      <c r="F143" s="17"/>
      <c r="G143" s="17"/>
      <c r="H143" s="17"/>
      <c r="I143" s="17"/>
      <c r="J143" s="17"/>
      <c r="K143" s="17"/>
    </row>
    <row r="144" spans="4:11" ht="12.75">
      <c r="D144" s="17"/>
      <c r="E144" s="17"/>
      <c r="F144" s="17"/>
      <c r="G144" s="17"/>
      <c r="H144" s="17"/>
      <c r="I144" s="17"/>
      <c r="J144" s="17"/>
      <c r="K144" s="17"/>
    </row>
    <row r="145" spans="4:11" ht="12.75">
      <c r="D145" s="17"/>
      <c r="E145" s="17"/>
      <c r="F145" s="17"/>
      <c r="G145" s="17"/>
      <c r="H145" s="17"/>
      <c r="I145" s="17"/>
      <c r="J145" s="17"/>
      <c r="K145" s="17"/>
    </row>
    <row r="146" spans="4:11" ht="12.75">
      <c r="D146" s="17"/>
      <c r="E146" s="17"/>
      <c r="F146" s="17"/>
      <c r="G146" s="17"/>
      <c r="H146" s="17"/>
      <c r="I146" s="17"/>
      <c r="J146" s="17"/>
      <c r="K146" s="17"/>
    </row>
    <row r="147" spans="4:11" ht="12.75">
      <c r="D147" s="17"/>
      <c r="E147" s="17"/>
      <c r="F147" s="17"/>
      <c r="G147" s="17"/>
      <c r="H147" s="17"/>
      <c r="I147" s="17"/>
      <c r="J147" s="17"/>
      <c r="K147" s="17"/>
    </row>
    <row r="148" spans="4:11" ht="12.75">
      <c r="D148" s="17"/>
      <c r="E148" s="17"/>
      <c r="F148" s="17"/>
      <c r="G148" s="17"/>
      <c r="H148" s="17"/>
      <c r="I148" s="17"/>
      <c r="J148" s="17"/>
      <c r="K148" s="17"/>
    </row>
    <row r="149" spans="4:11" ht="12.75">
      <c r="D149" s="17"/>
      <c r="E149" s="17"/>
      <c r="F149" s="17"/>
      <c r="G149" s="17"/>
      <c r="H149" s="17"/>
      <c r="I149" s="17"/>
      <c r="J149" s="17"/>
      <c r="K149" s="17"/>
    </row>
    <row r="150" spans="4:11" ht="12.75">
      <c r="D150" s="17"/>
      <c r="E150" s="17"/>
      <c r="F150" s="17"/>
      <c r="G150" s="17"/>
      <c r="H150" s="17"/>
      <c r="I150" s="17"/>
      <c r="J150" s="17"/>
      <c r="K150" s="17"/>
    </row>
    <row r="151" spans="4:11" ht="12.75">
      <c r="D151" s="17"/>
      <c r="E151" s="17"/>
      <c r="F151" s="17"/>
      <c r="G151" s="17"/>
      <c r="H151" s="17"/>
      <c r="I151" s="17"/>
      <c r="J151" s="17"/>
      <c r="K151" s="17"/>
    </row>
    <row r="152" spans="4:11" ht="12.75">
      <c r="D152" s="17"/>
      <c r="E152" s="17"/>
      <c r="F152" s="17"/>
      <c r="G152" s="17"/>
      <c r="H152" s="17"/>
      <c r="I152" s="17"/>
      <c r="J152" s="17"/>
      <c r="K152" s="17"/>
    </row>
    <row r="153" spans="4:11" ht="12.75">
      <c r="D153" s="17"/>
      <c r="E153" s="17"/>
      <c r="F153" s="17"/>
      <c r="G153" s="17"/>
      <c r="H153" s="17"/>
      <c r="I153" s="17"/>
      <c r="J153" s="17"/>
      <c r="K153" s="17"/>
    </row>
    <row r="154" spans="4:11" ht="12.75">
      <c r="D154" s="17"/>
      <c r="E154" s="17"/>
      <c r="F154" s="17"/>
      <c r="G154" s="17"/>
      <c r="H154" s="17"/>
      <c r="I154" s="17"/>
      <c r="J154" s="17"/>
      <c r="K154" s="17"/>
    </row>
    <row r="155" spans="4:11" ht="12.75">
      <c r="D155" s="17"/>
      <c r="E155" s="17"/>
      <c r="F155" s="17"/>
      <c r="G155" s="17"/>
      <c r="H155" s="17"/>
      <c r="I155" s="17"/>
      <c r="J155" s="17"/>
      <c r="K155" s="17"/>
    </row>
    <row r="156" spans="4:11" ht="12.75">
      <c r="D156" s="17"/>
      <c r="E156" s="17"/>
      <c r="F156" s="17"/>
      <c r="G156" s="17"/>
      <c r="H156" s="17"/>
      <c r="I156" s="17"/>
      <c r="J156" s="17"/>
      <c r="K156" s="17"/>
    </row>
    <row r="157" spans="4:11" ht="12.75">
      <c r="D157" s="17"/>
      <c r="E157" s="17"/>
      <c r="F157" s="17"/>
      <c r="G157" s="17"/>
      <c r="H157" s="17"/>
      <c r="I157" s="17"/>
      <c r="J157" s="17"/>
      <c r="K157" s="17"/>
    </row>
    <row r="158" spans="4:11" ht="12.75">
      <c r="D158" s="17"/>
      <c r="E158" s="17"/>
      <c r="F158" s="17"/>
      <c r="G158" s="17"/>
      <c r="H158" s="17"/>
      <c r="I158" s="17"/>
      <c r="J158" s="17"/>
      <c r="K158" s="17"/>
    </row>
    <row r="159" spans="4:11" ht="12.75">
      <c r="D159" s="17"/>
      <c r="E159" s="17"/>
      <c r="F159" s="17"/>
      <c r="G159" s="17"/>
      <c r="H159" s="17"/>
      <c r="I159" s="17"/>
      <c r="J159" s="17"/>
      <c r="K159" s="17"/>
    </row>
    <row r="160" spans="4:11" ht="12.75">
      <c r="D160" s="17"/>
      <c r="E160" s="17"/>
      <c r="F160" s="17"/>
      <c r="G160" s="17"/>
      <c r="H160" s="17"/>
      <c r="I160" s="17"/>
      <c r="J160" s="17"/>
      <c r="K160" s="17"/>
    </row>
    <row r="161" spans="4:11" ht="12.75">
      <c r="D161" s="17"/>
      <c r="E161" s="17"/>
      <c r="F161" s="17"/>
      <c r="G161" s="17"/>
      <c r="H161" s="17"/>
      <c r="I161" s="17"/>
      <c r="J161" s="17"/>
      <c r="K161" s="17"/>
    </row>
    <row r="162" spans="4:11" ht="12.75">
      <c r="D162" s="17"/>
      <c r="E162" s="17"/>
      <c r="F162" s="17"/>
      <c r="G162" s="17"/>
      <c r="H162" s="17"/>
      <c r="I162" s="17"/>
      <c r="J162" s="17"/>
      <c r="K162" s="17"/>
    </row>
    <row r="163" spans="4:11" ht="12.75">
      <c r="D163" s="17"/>
      <c r="E163" s="17"/>
      <c r="F163" s="17"/>
      <c r="G163" s="17"/>
      <c r="H163" s="17"/>
      <c r="I163" s="17"/>
      <c r="J163" s="17"/>
      <c r="K163" s="17"/>
    </row>
    <row r="164" spans="4:11" ht="12.75">
      <c r="D164" s="17"/>
      <c r="E164" s="17"/>
      <c r="F164" s="17"/>
      <c r="G164" s="17"/>
      <c r="H164" s="17"/>
      <c r="I164" s="17"/>
      <c r="J164" s="17"/>
      <c r="K164" s="17"/>
    </row>
    <row r="165" spans="4:11" ht="12.75">
      <c r="D165" s="17"/>
      <c r="E165" s="17"/>
      <c r="F165" s="17"/>
      <c r="G165" s="17"/>
      <c r="H165" s="17"/>
      <c r="I165" s="17"/>
      <c r="J165" s="17"/>
      <c r="K165" s="17"/>
    </row>
    <row r="166" spans="4:11" ht="12.75">
      <c r="D166" s="17"/>
      <c r="E166" s="17"/>
      <c r="F166" s="17"/>
      <c r="G166" s="17"/>
      <c r="H166" s="17"/>
      <c r="I166" s="17"/>
      <c r="J166" s="17"/>
      <c r="K166" s="17"/>
    </row>
    <row r="167" spans="4:11" ht="12.75">
      <c r="D167" s="17"/>
      <c r="E167" s="17"/>
      <c r="F167" s="17"/>
      <c r="G167" s="17"/>
      <c r="H167" s="17"/>
      <c r="I167" s="17"/>
      <c r="J167" s="17"/>
      <c r="K167" s="17"/>
    </row>
    <row r="168" spans="4:11" ht="12.75">
      <c r="D168" s="17"/>
      <c r="E168" s="17"/>
      <c r="F168" s="17"/>
      <c r="G168" s="17"/>
      <c r="H168" s="17"/>
      <c r="I168" s="17"/>
      <c r="J168" s="17"/>
      <c r="K168" s="17"/>
    </row>
    <row r="169" spans="4:11" ht="12.75">
      <c r="D169" s="17"/>
      <c r="E169" s="17"/>
      <c r="F169" s="17"/>
      <c r="G169" s="17"/>
      <c r="H169" s="17"/>
      <c r="I169" s="17"/>
      <c r="J169" s="17"/>
      <c r="K169" s="17"/>
    </row>
    <row r="170" spans="4:11" ht="12.75">
      <c r="D170" s="17"/>
      <c r="E170" s="17"/>
      <c r="F170" s="17"/>
      <c r="G170" s="17"/>
      <c r="H170" s="17"/>
      <c r="I170" s="17"/>
      <c r="J170" s="17"/>
      <c r="K170" s="17"/>
    </row>
    <row r="171" spans="4:11" ht="12.75">
      <c r="D171" s="17"/>
      <c r="E171" s="17"/>
      <c r="F171" s="17"/>
      <c r="G171" s="17"/>
      <c r="H171" s="17"/>
      <c r="I171" s="17"/>
      <c r="J171" s="17"/>
      <c r="K171" s="17"/>
    </row>
    <row r="172" spans="4:11" ht="12.75">
      <c r="D172" s="17"/>
      <c r="E172" s="17"/>
      <c r="F172" s="17"/>
      <c r="G172" s="17"/>
      <c r="H172" s="17"/>
      <c r="I172" s="17"/>
      <c r="J172" s="17"/>
      <c r="K172" s="17"/>
    </row>
    <row r="173" spans="4:11" ht="12.75">
      <c r="D173" s="17"/>
      <c r="E173" s="17"/>
      <c r="F173" s="17"/>
      <c r="G173" s="17"/>
      <c r="H173" s="17"/>
      <c r="I173" s="17"/>
      <c r="J173" s="17"/>
      <c r="K173" s="17"/>
    </row>
    <row r="174" spans="4:11" ht="12.75">
      <c r="D174" s="17"/>
      <c r="E174" s="17"/>
      <c r="F174" s="17"/>
      <c r="G174" s="17"/>
      <c r="H174" s="17"/>
      <c r="I174" s="17"/>
      <c r="J174" s="17"/>
      <c r="K174" s="17"/>
    </row>
    <row r="175" spans="4:11" ht="12.75">
      <c r="D175" s="17"/>
      <c r="E175" s="17"/>
      <c r="F175" s="17"/>
      <c r="G175" s="17"/>
      <c r="H175" s="17"/>
      <c r="I175" s="17"/>
      <c r="J175" s="17"/>
      <c r="K175" s="17"/>
    </row>
    <row r="176" spans="4:11" ht="12.75">
      <c r="D176" s="17"/>
      <c r="E176" s="17"/>
      <c r="F176" s="17"/>
      <c r="G176" s="17"/>
      <c r="H176" s="17"/>
      <c r="I176" s="17"/>
      <c r="J176" s="17"/>
      <c r="K176" s="17"/>
    </row>
    <row r="177" spans="4:11" ht="12.75">
      <c r="D177" s="17"/>
      <c r="E177" s="17"/>
      <c r="F177" s="17"/>
      <c r="G177" s="17"/>
      <c r="H177" s="17"/>
      <c r="I177" s="17"/>
      <c r="J177" s="17"/>
      <c r="K177" s="17"/>
    </row>
    <row r="178" spans="4:11" ht="12.75">
      <c r="D178" s="17"/>
      <c r="E178" s="17"/>
      <c r="F178" s="17"/>
      <c r="G178" s="17"/>
      <c r="H178" s="17"/>
      <c r="I178" s="17"/>
      <c r="J178" s="17"/>
      <c r="K178" s="17"/>
    </row>
    <row r="179" spans="4:11" ht="12.75">
      <c r="D179" s="17"/>
      <c r="E179" s="17"/>
      <c r="F179" s="17"/>
      <c r="G179" s="17"/>
      <c r="H179" s="17"/>
      <c r="I179" s="17"/>
      <c r="J179" s="17"/>
      <c r="K179" s="17"/>
    </row>
    <row r="180" spans="4:11" ht="12.75">
      <c r="D180" s="17"/>
      <c r="E180" s="17"/>
      <c r="F180" s="17"/>
      <c r="G180" s="17"/>
      <c r="H180" s="17"/>
      <c r="I180" s="17"/>
      <c r="J180" s="17"/>
      <c r="K180" s="17"/>
    </row>
    <row r="181" spans="4:11" ht="12.75">
      <c r="D181" s="17"/>
      <c r="E181" s="17"/>
      <c r="F181" s="17"/>
      <c r="G181" s="17"/>
      <c r="H181" s="17"/>
      <c r="I181" s="17"/>
      <c r="J181" s="17"/>
      <c r="K181" s="17"/>
    </row>
    <row r="182" spans="4:11" ht="12.75">
      <c r="D182" s="17"/>
      <c r="E182" s="17"/>
      <c r="F182" s="17"/>
      <c r="G182" s="17"/>
      <c r="H182" s="17"/>
      <c r="I182" s="17"/>
      <c r="J182" s="17"/>
      <c r="K182" s="17"/>
    </row>
    <row r="183" spans="4:11" ht="12.75">
      <c r="D183" s="17"/>
      <c r="E183" s="17"/>
      <c r="F183" s="17"/>
      <c r="G183" s="17"/>
      <c r="H183" s="17"/>
      <c r="I183" s="17"/>
      <c r="J183" s="17"/>
      <c r="K183" s="17"/>
    </row>
    <row r="184" spans="4:11" ht="12.75">
      <c r="D184" s="17"/>
      <c r="E184" s="17"/>
      <c r="F184" s="17"/>
      <c r="G184" s="17"/>
      <c r="H184" s="17"/>
      <c r="I184" s="17"/>
      <c r="J184" s="17"/>
      <c r="K184" s="17"/>
    </row>
    <row r="185" spans="4:11" ht="12.75">
      <c r="D185" s="17"/>
      <c r="E185" s="17"/>
      <c r="F185" s="17"/>
      <c r="G185" s="17"/>
      <c r="H185" s="17"/>
      <c r="I185" s="17"/>
      <c r="J185" s="17"/>
      <c r="K185" s="17"/>
    </row>
    <row r="186" spans="4:11" ht="12.75">
      <c r="D186" s="17"/>
      <c r="E186" s="17"/>
      <c r="F186" s="17"/>
      <c r="G186" s="17"/>
      <c r="H186" s="17"/>
      <c r="I186" s="17"/>
      <c r="J186" s="17"/>
      <c r="K186" s="17"/>
    </row>
    <row r="187" spans="4:11" ht="12.75">
      <c r="D187" s="17"/>
      <c r="E187" s="17"/>
      <c r="F187" s="17"/>
      <c r="G187" s="17"/>
      <c r="H187" s="17"/>
      <c r="I187" s="17"/>
      <c r="J187" s="17"/>
      <c r="K187" s="17"/>
    </row>
    <row r="188" spans="4:11" ht="12.75">
      <c r="D188" s="17"/>
      <c r="E188" s="17"/>
      <c r="F188" s="17"/>
      <c r="G188" s="17"/>
      <c r="H188" s="17"/>
      <c r="I188" s="17"/>
      <c r="J188" s="17"/>
      <c r="K188" s="17"/>
    </row>
    <row r="189" spans="4:11" ht="12.75">
      <c r="D189" s="17"/>
      <c r="E189" s="17"/>
      <c r="F189" s="17"/>
      <c r="G189" s="17"/>
      <c r="H189" s="17"/>
      <c r="I189" s="17"/>
      <c r="J189" s="17"/>
      <c r="K189" s="17"/>
    </row>
    <row r="190" spans="4:11" ht="12.75">
      <c r="D190" s="17"/>
      <c r="E190" s="17"/>
      <c r="F190" s="17"/>
      <c r="G190" s="17"/>
      <c r="H190" s="17"/>
      <c r="I190" s="17"/>
      <c r="J190" s="17"/>
      <c r="K190" s="17"/>
    </row>
    <row r="191" spans="4:11" ht="12.75">
      <c r="D191" s="17"/>
      <c r="E191" s="17"/>
      <c r="F191" s="17"/>
      <c r="G191" s="17"/>
      <c r="H191" s="17"/>
      <c r="I191" s="17"/>
      <c r="J191" s="17"/>
      <c r="K191" s="17"/>
    </row>
    <row r="192" spans="4:11" ht="12.75">
      <c r="D192" s="17"/>
      <c r="E192" s="17"/>
      <c r="F192" s="17"/>
      <c r="G192" s="17"/>
      <c r="H192" s="17"/>
      <c r="I192" s="17"/>
      <c r="J192" s="17"/>
      <c r="K192" s="17"/>
    </row>
    <row r="193" spans="4:11" ht="12.75">
      <c r="D193" s="17"/>
      <c r="E193" s="17"/>
      <c r="F193" s="17"/>
      <c r="G193" s="17"/>
      <c r="H193" s="17"/>
      <c r="I193" s="17"/>
      <c r="J193" s="17"/>
      <c r="K193" s="17"/>
    </row>
    <row r="194" spans="4:11" ht="12.75">
      <c r="D194" s="17"/>
      <c r="E194" s="17"/>
      <c r="F194" s="17"/>
      <c r="G194" s="17"/>
      <c r="H194" s="17"/>
      <c r="I194" s="17"/>
      <c r="J194" s="17"/>
      <c r="K194" s="17"/>
    </row>
    <row r="195" spans="4:11" ht="12.75">
      <c r="D195" s="17"/>
      <c r="E195" s="17"/>
      <c r="F195" s="17"/>
      <c r="G195" s="17"/>
      <c r="H195" s="17"/>
      <c r="I195" s="17"/>
      <c r="J195" s="17"/>
      <c r="K195" s="17"/>
    </row>
    <row r="196" spans="4:11" ht="12.75">
      <c r="D196" s="17"/>
      <c r="E196" s="17"/>
      <c r="F196" s="17"/>
      <c r="G196" s="17"/>
      <c r="H196" s="17"/>
      <c r="I196" s="17"/>
      <c r="J196" s="17"/>
      <c r="K196" s="17"/>
    </row>
    <row r="197" spans="4:11" ht="12.75">
      <c r="D197" s="17"/>
      <c r="E197" s="17"/>
      <c r="F197" s="17"/>
      <c r="G197" s="17"/>
      <c r="H197" s="17"/>
      <c r="I197" s="17"/>
      <c r="J197" s="17"/>
      <c r="K197" s="17"/>
    </row>
    <row r="198" spans="4:11" ht="12.75">
      <c r="D198" s="17"/>
      <c r="E198" s="17"/>
      <c r="F198" s="17"/>
      <c r="G198" s="17"/>
      <c r="H198" s="17"/>
      <c r="I198" s="17"/>
      <c r="J198" s="17"/>
      <c r="K198" s="17"/>
    </row>
    <row r="199" spans="4:11" ht="12.75">
      <c r="D199" s="17"/>
      <c r="E199" s="17"/>
      <c r="F199" s="17"/>
      <c r="G199" s="17"/>
      <c r="H199" s="17"/>
      <c r="I199" s="17"/>
      <c r="J199" s="17"/>
      <c r="K199" s="17"/>
    </row>
    <row r="200" spans="4:11" ht="12.75">
      <c r="D200" s="17"/>
      <c r="E200" s="17"/>
      <c r="F200" s="17"/>
      <c r="G200" s="17"/>
      <c r="H200" s="17"/>
      <c r="I200" s="17"/>
      <c r="J200" s="17"/>
      <c r="K200" s="17"/>
    </row>
    <row r="201" spans="4:11" ht="12.75">
      <c r="D201" s="17"/>
      <c r="E201" s="17"/>
      <c r="F201" s="17"/>
      <c r="G201" s="17"/>
      <c r="H201" s="17"/>
      <c r="I201" s="17"/>
      <c r="J201" s="17"/>
      <c r="K201" s="17"/>
    </row>
    <row r="202" spans="4:11" ht="12.75">
      <c r="D202" s="17"/>
      <c r="E202" s="17"/>
      <c r="F202" s="17"/>
      <c r="G202" s="17"/>
      <c r="H202" s="17"/>
      <c r="I202" s="17"/>
      <c r="J202" s="17"/>
      <c r="K202" s="17"/>
    </row>
    <row r="203" spans="4:11" ht="12.75">
      <c r="D203" s="17"/>
      <c r="E203" s="17"/>
      <c r="F203" s="17"/>
      <c r="G203" s="17"/>
      <c r="H203" s="17"/>
      <c r="I203" s="17"/>
      <c r="J203" s="17"/>
      <c r="K203" s="17"/>
    </row>
    <row r="204" spans="4:11" ht="12.75">
      <c r="D204" s="17"/>
      <c r="E204" s="17"/>
      <c r="F204" s="17"/>
      <c r="G204" s="17"/>
      <c r="H204" s="17"/>
      <c r="I204" s="17"/>
      <c r="J204" s="17"/>
      <c r="K204" s="17"/>
    </row>
    <row r="205" spans="4:11" ht="12.75">
      <c r="D205" s="17"/>
      <c r="E205" s="17"/>
      <c r="F205" s="17"/>
      <c r="G205" s="17"/>
      <c r="H205" s="17"/>
      <c r="I205" s="17"/>
      <c r="J205" s="17"/>
      <c r="K205" s="17"/>
    </row>
    <row r="206" spans="4:11" ht="12.75">
      <c r="D206" s="17"/>
      <c r="E206" s="17"/>
      <c r="F206" s="17"/>
      <c r="G206" s="17"/>
      <c r="H206" s="17"/>
      <c r="I206" s="17"/>
      <c r="J206" s="17"/>
      <c r="K206" s="17"/>
    </row>
    <row r="207" spans="4:11" ht="12.75">
      <c r="D207" s="17"/>
      <c r="E207" s="17"/>
      <c r="F207" s="17"/>
      <c r="G207" s="17"/>
      <c r="H207" s="17"/>
      <c r="I207" s="17"/>
      <c r="J207" s="17"/>
      <c r="K207" s="17"/>
    </row>
    <row r="208" spans="4:11" ht="12.75">
      <c r="D208" s="17"/>
      <c r="E208" s="17"/>
      <c r="F208" s="17"/>
      <c r="G208" s="17"/>
      <c r="H208" s="17"/>
      <c r="I208" s="17"/>
      <c r="J208" s="17"/>
      <c r="K208" s="17"/>
    </row>
    <row r="209" spans="4:11" ht="12.75">
      <c r="D209" s="17"/>
      <c r="E209" s="17"/>
      <c r="F209" s="17"/>
      <c r="G209" s="17"/>
      <c r="H209" s="17"/>
      <c r="I209" s="17"/>
      <c r="J209" s="17"/>
      <c r="K209" s="17"/>
    </row>
    <row r="210" spans="4:11" ht="12.75">
      <c r="D210" s="17"/>
      <c r="E210" s="17"/>
      <c r="F210" s="17"/>
      <c r="G210" s="17"/>
      <c r="H210" s="17"/>
      <c r="I210" s="17"/>
      <c r="J210" s="17"/>
      <c r="K210" s="17"/>
    </row>
    <row r="211" spans="4:11" ht="12.75">
      <c r="D211" s="17"/>
      <c r="E211" s="17"/>
      <c r="F211" s="17"/>
      <c r="G211" s="17"/>
      <c r="H211" s="17"/>
      <c r="I211" s="17"/>
      <c r="J211" s="17"/>
      <c r="K211" s="17"/>
    </row>
    <row r="212" spans="4:11" ht="12.75">
      <c r="D212" s="17"/>
      <c r="E212" s="17"/>
      <c r="F212" s="17"/>
      <c r="G212" s="17"/>
      <c r="H212" s="17"/>
      <c r="I212" s="17"/>
      <c r="J212" s="17"/>
      <c r="K212" s="17"/>
    </row>
    <row r="213" spans="4:11" ht="12.75">
      <c r="D213" s="17"/>
      <c r="E213" s="17"/>
      <c r="F213" s="17"/>
      <c r="G213" s="17"/>
      <c r="H213" s="17"/>
      <c r="I213" s="17"/>
      <c r="J213" s="17"/>
      <c r="K213" s="17"/>
    </row>
    <row r="214" spans="4:11" ht="12.75">
      <c r="D214" s="17"/>
      <c r="E214" s="17"/>
      <c r="F214" s="17"/>
      <c r="G214" s="17"/>
      <c r="H214" s="17"/>
      <c r="I214" s="17"/>
      <c r="J214" s="17"/>
      <c r="K214" s="17"/>
    </row>
    <row r="215" spans="4:11" ht="12.75">
      <c r="D215" s="17"/>
      <c r="E215" s="17"/>
      <c r="F215" s="17"/>
      <c r="G215" s="17"/>
      <c r="H215" s="17"/>
      <c r="I215" s="17"/>
      <c r="J215" s="17"/>
      <c r="K215" s="17"/>
    </row>
    <row r="216" spans="4:11" ht="12.75">
      <c r="D216" s="17"/>
      <c r="E216" s="17"/>
      <c r="F216" s="17"/>
      <c r="G216" s="17"/>
      <c r="H216" s="17"/>
      <c r="I216" s="17"/>
      <c r="J216" s="17"/>
      <c r="K216" s="17"/>
    </row>
    <row r="217" spans="4:11" ht="12.75">
      <c r="D217" s="17"/>
      <c r="E217" s="17"/>
      <c r="F217" s="17"/>
      <c r="G217" s="17"/>
      <c r="H217" s="17"/>
      <c r="I217" s="17"/>
      <c r="J217" s="17"/>
      <c r="K217" s="17"/>
    </row>
    <row r="218" spans="4:11" ht="12.75">
      <c r="D218" s="17"/>
      <c r="E218" s="17"/>
      <c r="F218" s="17"/>
      <c r="G218" s="17"/>
      <c r="H218" s="17"/>
      <c r="I218" s="17"/>
      <c r="J218" s="17"/>
      <c r="K218" s="17"/>
    </row>
    <row r="219" spans="6:11" ht="12.75">
      <c r="F219" s="17"/>
      <c r="G219" s="17"/>
      <c r="H219" s="17"/>
      <c r="I219" s="17"/>
      <c r="J219" s="17"/>
      <c r="K219" s="17"/>
    </row>
    <row r="220" spans="6:11" ht="12.75">
      <c r="F220" s="17"/>
      <c r="G220" s="17"/>
      <c r="H220" s="17"/>
      <c r="I220" s="17"/>
      <c r="J220" s="17"/>
      <c r="K220" s="17"/>
    </row>
    <row r="221" spans="6:11" ht="12.75">
      <c r="F221" s="17"/>
      <c r="G221" s="17"/>
      <c r="H221" s="17"/>
      <c r="I221" s="17"/>
      <c r="J221" s="17"/>
      <c r="K221" s="17"/>
    </row>
    <row r="222" spans="6:11" ht="12.75">
      <c r="F222" s="17"/>
      <c r="G222" s="17"/>
      <c r="H222" s="17"/>
      <c r="I222" s="17"/>
      <c r="J222" s="17"/>
      <c r="K222" s="17"/>
    </row>
    <row r="223" spans="6:11" ht="12.75">
      <c r="F223" s="17"/>
      <c r="G223" s="17"/>
      <c r="H223" s="17"/>
      <c r="I223" s="17"/>
      <c r="J223" s="17"/>
      <c r="K223" s="17"/>
    </row>
    <row r="224" spans="6:11" ht="12.75">
      <c r="F224" s="17"/>
      <c r="G224" s="17"/>
      <c r="H224" s="17"/>
      <c r="I224" s="17"/>
      <c r="J224" s="17"/>
      <c r="K224" s="17"/>
    </row>
    <row r="225" spans="6:11" ht="12.75">
      <c r="F225" s="17"/>
      <c r="G225" s="17"/>
      <c r="H225" s="17"/>
      <c r="I225" s="17"/>
      <c r="J225" s="17"/>
      <c r="K225" s="17"/>
    </row>
    <row r="226" spans="6:11" ht="12.75">
      <c r="F226" s="17"/>
      <c r="G226" s="17"/>
      <c r="H226" s="17"/>
      <c r="I226" s="17"/>
      <c r="J226" s="17"/>
      <c r="K226" s="17"/>
    </row>
    <row r="227" spans="6:11" ht="12.75">
      <c r="F227" s="17"/>
      <c r="G227" s="17"/>
      <c r="H227" s="17"/>
      <c r="I227" s="17"/>
      <c r="J227" s="17"/>
      <c r="K227" s="17"/>
    </row>
    <row r="228" spans="6:11" ht="12.75">
      <c r="F228" s="17"/>
      <c r="G228" s="17"/>
      <c r="H228" s="17"/>
      <c r="I228" s="17"/>
      <c r="J228" s="17"/>
      <c r="K228" s="17"/>
    </row>
    <row r="229" spans="6:11" ht="12.75">
      <c r="F229" s="17"/>
      <c r="G229" s="17"/>
      <c r="H229" s="17"/>
      <c r="I229" s="17"/>
      <c r="J229" s="17"/>
      <c r="K229" s="17"/>
    </row>
    <row r="230" spans="6:11" ht="12.75">
      <c r="F230" s="17"/>
      <c r="G230" s="17"/>
      <c r="H230" s="17"/>
      <c r="I230" s="17"/>
      <c r="J230" s="17"/>
      <c r="K230" s="17"/>
    </row>
  </sheetData>
  <mergeCells count="6">
    <mergeCell ref="B27:B30"/>
    <mergeCell ref="B20:B22"/>
    <mergeCell ref="A3:K3"/>
    <mergeCell ref="B11:B15"/>
    <mergeCell ref="B16:B19"/>
    <mergeCell ref="B23:B2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M230"/>
  <sheetViews>
    <sheetView workbookViewId="0" topLeftCell="A1">
      <pane xSplit="1" ySplit="5" topLeftCell="B6" activePane="bottomRight" state="frozen"/>
      <selection pane="topLeft" activeCell="A1" sqref="A1"/>
      <selection pane="topRight" activeCell="B1" sqref="B1"/>
      <selection pane="bottomLeft" activeCell="A9" sqref="A9"/>
      <selection pane="bottomRight" activeCell="A1" sqref="A1"/>
    </sheetView>
  </sheetViews>
  <sheetFormatPr defaultColWidth="11.421875" defaultRowHeight="15"/>
  <cols>
    <col min="1" max="1" width="11.7109375" style="1" customWidth="1"/>
    <col min="2" max="2" width="9.7109375" style="1" customWidth="1"/>
    <col min="3" max="3" width="8.7109375" style="1" customWidth="1"/>
    <col min="4" max="5" width="11.7109375" style="1" customWidth="1"/>
    <col min="6" max="11" width="10.7109375" style="1" customWidth="1"/>
    <col min="12" max="16384" width="11.421875" style="1" customWidth="1"/>
  </cols>
  <sheetData>
    <row r="1" ht="12.75">
      <c r="C1" s="17"/>
    </row>
    <row r="2" ht="13.5" thickBot="1"/>
    <row r="3" spans="1:11" ht="39.75" customHeight="1" thickTop="1">
      <c r="A3" s="104" t="s">
        <v>71</v>
      </c>
      <c r="B3" s="114"/>
      <c r="C3" s="114"/>
      <c r="D3" s="115"/>
      <c r="E3" s="115"/>
      <c r="F3" s="116"/>
      <c r="G3" s="116"/>
      <c r="H3" s="116"/>
      <c r="I3" s="116"/>
      <c r="J3" s="116"/>
      <c r="K3" s="117"/>
    </row>
    <row r="4" spans="1:11" ht="9.75" customHeight="1">
      <c r="A4" s="25"/>
      <c r="B4" s="34"/>
      <c r="C4" s="34"/>
      <c r="D4" s="26"/>
      <c r="E4" s="26"/>
      <c r="F4" s="27"/>
      <c r="G4" s="27"/>
      <c r="H4" s="27"/>
      <c r="I4" s="27"/>
      <c r="J4" s="27"/>
      <c r="K4" s="28"/>
    </row>
    <row r="5" spans="1:11" ht="30" customHeight="1">
      <c r="A5" s="29" t="s">
        <v>12</v>
      </c>
      <c r="B5" s="66"/>
      <c r="C5" s="66" t="s">
        <v>37</v>
      </c>
      <c r="D5" s="30" t="s">
        <v>13</v>
      </c>
      <c r="E5" s="31" t="s">
        <v>14</v>
      </c>
      <c r="F5" s="31" t="s">
        <v>66</v>
      </c>
      <c r="G5" s="31" t="s">
        <v>17</v>
      </c>
      <c r="H5" s="31" t="s">
        <v>67</v>
      </c>
      <c r="I5" s="31" t="s">
        <v>69</v>
      </c>
      <c r="J5" s="31" t="s">
        <v>70</v>
      </c>
      <c r="K5" s="51" t="s">
        <v>24</v>
      </c>
    </row>
    <row r="6" spans="1:11" ht="1.5" customHeight="1">
      <c r="A6" s="32"/>
      <c r="B6" s="67"/>
      <c r="C6" s="67" t="s">
        <v>38</v>
      </c>
      <c r="D6" s="33" t="s">
        <v>13</v>
      </c>
      <c r="E6" s="34" t="s">
        <v>26</v>
      </c>
      <c r="F6" s="27" t="s">
        <v>16</v>
      </c>
      <c r="G6" s="27" t="s">
        <v>62</v>
      </c>
      <c r="H6" s="27" t="s">
        <v>68</v>
      </c>
      <c r="I6" s="27" t="s">
        <v>27</v>
      </c>
      <c r="J6" s="27" t="s">
        <v>28</v>
      </c>
      <c r="K6" s="50"/>
    </row>
    <row r="7" spans="1:11" ht="19.5" customHeight="1" thickBot="1">
      <c r="A7" s="70" t="s">
        <v>41</v>
      </c>
      <c r="B7" s="70"/>
      <c r="C7" s="83">
        <v>50366.27</v>
      </c>
      <c r="D7" s="35">
        <v>0</v>
      </c>
      <c r="E7" s="38">
        <v>26050.43</v>
      </c>
      <c r="F7" s="36">
        <v>0.1176512</v>
      </c>
      <c r="G7" s="36">
        <v>0.1179292</v>
      </c>
      <c r="H7" s="37">
        <v>0.1314455</v>
      </c>
      <c r="I7" s="37">
        <v>0.1470611</v>
      </c>
      <c r="J7" s="37">
        <v>0.1615078</v>
      </c>
      <c r="K7" s="62">
        <f>E7/E7</f>
        <v>1</v>
      </c>
    </row>
    <row r="8" spans="1:11" ht="19.5" customHeight="1" thickTop="1">
      <c r="A8" s="52" t="s">
        <v>42</v>
      </c>
      <c r="B8" s="68" t="s">
        <v>31</v>
      </c>
      <c r="C8" s="84">
        <v>25183.19</v>
      </c>
      <c r="D8" s="53">
        <v>0</v>
      </c>
      <c r="E8" s="54">
        <v>9784.458</v>
      </c>
      <c r="F8" s="55">
        <v>0.0202791</v>
      </c>
      <c r="G8" s="55">
        <v>0.0566999</v>
      </c>
      <c r="H8" s="56">
        <v>0.0269416</v>
      </c>
      <c r="I8" s="56">
        <v>0.0221402</v>
      </c>
      <c r="J8" s="56">
        <v>0.0296671</v>
      </c>
      <c r="K8" s="63">
        <f>0.5*E8/E$7</f>
        <v>0.18779839718576624</v>
      </c>
    </row>
    <row r="9" spans="1:11" ht="19.5" customHeight="1">
      <c r="A9" s="25" t="s">
        <v>43</v>
      </c>
      <c r="B9" s="34" t="s">
        <v>32</v>
      </c>
      <c r="C9" s="85">
        <v>20146.61</v>
      </c>
      <c r="D9" s="35">
        <v>20422.86</v>
      </c>
      <c r="E9" s="38">
        <v>29718.32</v>
      </c>
      <c r="F9" s="36">
        <v>0.0910909</v>
      </c>
      <c r="G9" s="36">
        <v>0.1121476</v>
      </c>
      <c r="H9" s="37">
        <v>0.1060882</v>
      </c>
      <c r="I9" s="37">
        <v>0.0980031</v>
      </c>
      <c r="J9" s="37">
        <v>0.113169</v>
      </c>
      <c r="K9" s="64">
        <f>0.4*E9/E$7</f>
        <v>0.4563198380986418</v>
      </c>
    </row>
    <row r="10" spans="1:11" ht="19.5" customHeight="1" thickBot="1">
      <c r="A10" s="39" t="s">
        <v>44</v>
      </c>
      <c r="B10" s="69" t="s">
        <v>33</v>
      </c>
      <c r="C10" s="86">
        <v>5036.469</v>
      </c>
      <c r="D10" s="40">
        <v>47047.74</v>
      </c>
      <c r="E10" s="41">
        <v>92710.93</v>
      </c>
      <c r="F10" s="42">
        <v>0.2030916</v>
      </c>
      <c r="G10" s="42">
        <v>0.1576536</v>
      </c>
      <c r="H10" s="43">
        <v>0.2191066</v>
      </c>
      <c r="I10" s="43">
        <v>0.2758864</v>
      </c>
      <c r="J10" s="43">
        <v>0.2930625</v>
      </c>
      <c r="K10" s="62">
        <f aca="true" t="shared" si="0" ref="K10:K19">0.1*E10/E$7</f>
        <v>0.35589020987369496</v>
      </c>
    </row>
    <row r="11" spans="1:13" ht="19.5" customHeight="1" thickTop="1">
      <c r="A11" s="25" t="s">
        <v>40</v>
      </c>
      <c r="B11" s="110" t="s">
        <v>31</v>
      </c>
      <c r="C11" s="85">
        <v>5036.74</v>
      </c>
      <c r="D11" s="35">
        <v>0</v>
      </c>
      <c r="E11" s="38">
        <v>307.1967</v>
      </c>
      <c r="F11" s="36">
        <v>0</v>
      </c>
      <c r="G11" s="36">
        <v>0.0361977</v>
      </c>
      <c r="H11" s="37">
        <v>0</v>
      </c>
      <c r="I11" s="37">
        <v>0</v>
      </c>
      <c r="J11" s="37">
        <v>0</v>
      </c>
      <c r="K11" s="63">
        <f t="shared" si="0"/>
        <v>0.0011792385000938565</v>
      </c>
      <c r="M11" s="58"/>
    </row>
    <row r="12" spans="1:13" ht="19.5" customHeight="1">
      <c r="A12" s="65" t="s">
        <v>29</v>
      </c>
      <c r="B12" s="111"/>
      <c r="C12" s="85">
        <v>5036.574</v>
      </c>
      <c r="D12" s="35">
        <v>1944.115</v>
      </c>
      <c r="E12" s="38">
        <v>4606.535</v>
      </c>
      <c r="F12" s="36">
        <v>0</v>
      </c>
      <c r="G12" s="36">
        <v>0.0290005</v>
      </c>
      <c r="H12" s="37">
        <v>0</v>
      </c>
      <c r="I12" s="37">
        <v>0</v>
      </c>
      <c r="J12" s="37">
        <v>0</v>
      </c>
      <c r="K12" s="64">
        <f t="shared" si="0"/>
        <v>0.017683143809910238</v>
      </c>
      <c r="M12" s="58"/>
    </row>
    <row r="13" spans="1:13" ht="19.5" customHeight="1">
      <c r="A13" s="25" t="s">
        <v>30</v>
      </c>
      <c r="B13" s="111"/>
      <c r="C13" s="85">
        <v>5036.683</v>
      </c>
      <c r="D13" s="35">
        <v>7570.197</v>
      </c>
      <c r="E13" s="38">
        <v>10284.53</v>
      </c>
      <c r="F13" s="36">
        <v>0.0002877</v>
      </c>
      <c r="G13" s="36">
        <v>0.0361396</v>
      </c>
      <c r="H13" s="37">
        <v>0.0004476</v>
      </c>
      <c r="I13" s="37">
        <v>0.0003909</v>
      </c>
      <c r="J13" s="37">
        <v>0.0007042</v>
      </c>
      <c r="K13" s="64">
        <f t="shared" si="0"/>
        <v>0.039479309938454</v>
      </c>
      <c r="M13" s="58"/>
    </row>
    <row r="14" spans="1:11" ht="19.5" customHeight="1">
      <c r="A14" s="25" t="s">
        <v>39</v>
      </c>
      <c r="B14" s="111"/>
      <c r="C14" s="85">
        <v>5036.648</v>
      </c>
      <c r="D14" s="35">
        <v>12813.54</v>
      </c>
      <c r="E14" s="38">
        <v>15009.84</v>
      </c>
      <c r="F14" s="36">
        <v>0.0156573</v>
      </c>
      <c r="G14" s="36">
        <v>0.0523251</v>
      </c>
      <c r="H14" s="37">
        <v>0.0226663</v>
      </c>
      <c r="I14" s="37">
        <v>0.0173941</v>
      </c>
      <c r="J14" s="37">
        <v>0.0258973</v>
      </c>
      <c r="K14" s="64">
        <f t="shared" si="0"/>
        <v>0.05761839631821817</v>
      </c>
    </row>
    <row r="15" spans="1:11" ht="19.5" customHeight="1" thickBot="1">
      <c r="A15" s="25" t="s">
        <v>45</v>
      </c>
      <c r="B15" s="111"/>
      <c r="C15" s="85">
        <v>5036.548</v>
      </c>
      <c r="D15" s="35">
        <v>16986.62</v>
      </c>
      <c r="E15" s="38">
        <v>18714.46</v>
      </c>
      <c r="F15" s="36">
        <v>0.0402973</v>
      </c>
      <c r="G15" s="36">
        <v>0.0786626</v>
      </c>
      <c r="H15" s="37">
        <v>0.0520047</v>
      </c>
      <c r="I15" s="37">
        <v>0.0437127</v>
      </c>
      <c r="J15" s="37">
        <v>0.0563972</v>
      </c>
      <c r="K15" s="64">
        <f t="shared" si="0"/>
        <v>0.07183935159611568</v>
      </c>
    </row>
    <row r="16" spans="1:11" ht="19.5" customHeight="1">
      <c r="A16" s="71" t="s">
        <v>46</v>
      </c>
      <c r="B16" s="118" t="s">
        <v>32</v>
      </c>
      <c r="C16" s="87">
        <v>5036.682</v>
      </c>
      <c r="D16" s="72">
        <v>20422.86</v>
      </c>
      <c r="E16" s="73">
        <v>22136.71</v>
      </c>
      <c r="F16" s="74">
        <v>0.06171</v>
      </c>
      <c r="G16" s="74">
        <v>0.094528</v>
      </c>
      <c r="H16" s="75">
        <v>0.0788545</v>
      </c>
      <c r="I16" s="75">
        <v>0.0667036</v>
      </c>
      <c r="J16" s="75">
        <v>0.0848489</v>
      </c>
      <c r="K16" s="76">
        <f t="shared" si="0"/>
        <v>0.08497637083149874</v>
      </c>
    </row>
    <row r="17" spans="1:11" ht="19.5" customHeight="1">
      <c r="A17" s="25" t="s">
        <v>47</v>
      </c>
      <c r="B17" s="113"/>
      <c r="C17" s="85">
        <v>5036.513</v>
      </c>
      <c r="D17" s="35">
        <v>23896.87</v>
      </c>
      <c r="E17" s="38">
        <v>25946.19</v>
      </c>
      <c r="F17" s="36">
        <v>0.0819027</v>
      </c>
      <c r="G17" s="36">
        <v>0.1045354</v>
      </c>
      <c r="H17" s="37">
        <v>0.0984675</v>
      </c>
      <c r="I17" s="37">
        <v>0.0881802</v>
      </c>
      <c r="J17" s="37">
        <v>0.1041695</v>
      </c>
      <c r="K17" s="64">
        <f t="shared" si="0"/>
        <v>0.09959985305424901</v>
      </c>
    </row>
    <row r="18" spans="1:11" ht="19.5" customHeight="1">
      <c r="A18" s="25" t="s">
        <v>48</v>
      </c>
      <c r="B18" s="113"/>
      <c r="C18" s="85">
        <v>5036.636</v>
      </c>
      <c r="D18" s="35">
        <v>28199.28</v>
      </c>
      <c r="E18" s="38">
        <v>31052.81</v>
      </c>
      <c r="F18" s="36">
        <v>0.0955759</v>
      </c>
      <c r="G18" s="36">
        <v>0.1135975</v>
      </c>
      <c r="H18" s="37">
        <v>0.1087903</v>
      </c>
      <c r="I18" s="37">
        <v>0.101848</v>
      </c>
      <c r="J18" s="37">
        <v>0.1149072</v>
      </c>
      <c r="K18" s="64">
        <f t="shared" si="0"/>
        <v>0.11920267726866698</v>
      </c>
    </row>
    <row r="19" spans="1:11" ht="19.5" customHeight="1" thickBot="1">
      <c r="A19" s="77" t="s">
        <v>49</v>
      </c>
      <c r="B19" s="119"/>
      <c r="C19" s="88">
        <v>5036.776</v>
      </c>
      <c r="D19" s="78">
        <v>34395.71</v>
      </c>
      <c r="E19" s="79">
        <v>39737.29</v>
      </c>
      <c r="F19" s="80">
        <v>0.1099523</v>
      </c>
      <c r="G19" s="80">
        <v>0.1257999</v>
      </c>
      <c r="H19" s="81">
        <v>0.1241233</v>
      </c>
      <c r="I19" s="81">
        <v>0.118848</v>
      </c>
      <c r="J19" s="81">
        <v>0.1334628</v>
      </c>
      <c r="K19" s="82">
        <f t="shared" si="0"/>
        <v>0.15253986210592302</v>
      </c>
    </row>
    <row r="20" spans="1:11" ht="19.5" customHeight="1">
      <c r="A20" s="25" t="s">
        <v>50</v>
      </c>
      <c r="B20" s="113" t="s">
        <v>36</v>
      </c>
      <c r="C20" s="85">
        <v>2518.161</v>
      </c>
      <c r="D20" s="35">
        <v>47047.74</v>
      </c>
      <c r="E20" s="38">
        <v>54081.56</v>
      </c>
      <c r="F20" s="36">
        <v>0.1306444</v>
      </c>
      <c r="G20" s="36">
        <v>0.1411144</v>
      </c>
      <c r="H20" s="37">
        <v>0.1461678</v>
      </c>
      <c r="I20" s="37">
        <v>0.1470899</v>
      </c>
      <c r="J20" s="37">
        <v>0.1635626</v>
      </c>
      <c r="K20" s="64">
        <f>0.05*E20/E$7</f>
        <v>0.10380166469421041</v>
      </c>
    </row>
    <row r="21" spans="1:11" ht="19.5" customHeight="1">
      <c r="A21" s="25" t="s">
        <v>51</v>
      </c>
      <c r="B21" s="111"/>
      <c r="C21" s="85">
        <v>2014.657</v>
      </c>
      <c r="D21" s="35">
        <v>63982.57</v>
      </c>
      <c r="E21" s="38">
        <v>86465.39</v>
      </c>
      <c r="F21" s="36">
        <v>0.1778314</v>
      </c>
      <c r="G21" s="36">
        <v>0.1595626</v>
      </c>
      <c r="H21" s="37">
        <v>0.1957566</v>
      </c>
      <c r="I21" s="37">
        <v>0.2179285</v>
      </c>
      <c r="J21" s="37">
        <v>0.2374702</v>
      </c>
      <c r="K21" s="64">
        <f>0.04*E21/E$7</f>
        <v>0.13276616163341642</v>
      </c>
    </row>
    <row r="22" spans="1:11" ht="19.5" customHeight="1" thickBot="1">
      <c r="A22" s="39" t="s">
        <v>52</v>
      </c>
      <c r="B22" s="112"/>
      <c r="C22" s="86">
        <v>503.6518</v>
      </c>
      <c r="D22" s="40">
        <v>137918.3</v>
      </c>
      <c r="E22" s="41">
        <v>310833</v>
      </c>
      <c r="F22" s="42">
        <v>0.2942218</v>
      </c>
      <c r="G22" s="42">
        <v>0.169917</v>
      </c>
      <c r="H22" s="43">
        <v>0.3085389</v>
      </c>
      <c r="I22" s="43">
        <v>0.452419</v>
      </c>
      <c r="J22" s="43">
        <v>0.4675746</v>
      </c>
      <c r="K22" s="62">
        <f>0.01*E22/E$7</f>
        <v>0.11931971948255748</v>
      </c>
    </row>
    <row r="23" spans="1:11" ht="19.5" customHeight="1" thickTop="1">
      <c r="A23" s="25" t="s">
        <v>53</v>
      </c>
      <c r="B23" s="110" t="s">
        <v>35</v>
      </c>
      <c r="C23" s="85">
        <v>503.6594</v>
      </c>
      <c r="D23" s="35">
        <v>63982.57</v>
      </c>
      <c r="E23" s="38">
        <v>67241.7</v>
      </c>
      <c r="F23" s="36">
        <v>0.1488717</v>
      </c>
      <c r="G23" s="36">
        <v>0.1503312</v>
      </c>
      <c r="H23" s="37">
        <v>0.1649778</v>
      </c>
      <c r="I23" s="37">
        <v>0.1728016</v>
      </c>
      <c r="J23" s="37">
        <v>0.1902102</v>
      </c>
      <c r="K23" s="64">
        <f>0.01*E23/E$7</f>
        <v>0.025812126709616693</v>
      </c>
    </row>
    <row r="24" spans="1:11" ht="19.5" customHeight="1">
      <c r="A24" s="25" t="s">
        <v>54</v>
      </c>
      <c r="B24" s="111"/>
      <c r="C24" s="85">
        <v>503.7677</v>
      </c>
      <c r="D24" s="35">
        <v>70924.52</v>
      </c>
      <c r="E24" s="38">
        <v>75680.91</v>
      </c>
      <c r="F24" s="36">
        <v>0.1598689</v>
      </c>
      <c r="G24" s="36">
        <v>0.1546691</v>
      </c>
      <c r="H24" s="37">
        <v>0.1762459</v>
      </c>
      <c r="I24" s="37">
        <v>0.189972</v>
      </c>
      <c r="J24" s="37">
        <v>0.2079148</v>
      </c>
      <c r="K24" s="64">
        <f>0.01*E24/E$7</f>
        <v>0.02905169319661902</v>
      </c>
    </row>
    <row r="25" spans="1:11" ht="19.5" customHeight="1">
      <c r="A25" s="25" t="s">
        <v>55</v>
      </c>
      <c r="B25" s="111"/>
      <c r="C25" s="85">
        <v>503.605</v>
      </c>
      <c r="D25" s="35">
        <v>81238.36</v>
      </c>
      <c r="E25" s="38">
        <v>88772.47</v>
      </c>
      <c r="F25" s="36">
        <v>0.1777502</v>
      </c>
      <c r="G25" s="36">
        <v>0.1602853</v>
      </c>
      <c r="H25" s="37">
        <v>0.1951844</v>
      </c>
      <c r="I25" s="37">
        <v>0.2161433</v>
      </c>
      <c r="J25" s="37">
        <v>0.2354989</v>
      </c>
      <c r="K25" s="64">
        <f>0.01*E25/E$7</f>
        <v>0.034077161106361775</v>
      </c>
    </row>
    <row r="26" spans="1:11" ht="19.5" customHeight="1" thickBot="1">
      <c r="A26" s="39" t="s">
        <v>56</v>
      </c>
      <c r="B26" s="112"/>
      <c r="C26" s="86">
        <v>503.6248</v>
      </c>
      <c r="D26" s="40">
        <v>97903.95</v>
      </c>
      <c r="E26" s="41">
        <v>114171</v>
      </c>
      <c r="F26" s="42">
        <v>0.206862</v>
      </c>
      <c r="G26" s="42">
        <v>0.1676828</v>
      </c>
      <c r="H26" s="43">
        <v>0.227267</v>
      </c>
      <c r="I26" s="43">
        <v>0.2644331</v>
      </c>
      <c r="J26" s="43">
        <v>0.2864362</v>
      </c>
      <c r="K26" s="62">
        <f>0.01*E26/E$7</f>
        <v>0.04382691571693826</v>
      </c>
    </row>
    <row r="27" spans="1:11" ht="19.5" customHeight="1" thickTop="1">
      <c r="A27" s="8" t="s">
        <v>57</v>
      </c>
      <c r="B27" s="110" t="s">
        <v>34</v>
      </c>
      <c r="C27" s="85">
        <v>453.287</v>
      </c>
      <c r="D27" s="35">
        <v>137918.3</v>
      </c>
      <c r="E27" s="38">
        <v>214666.4</v>
      </c>
      <c r="F27" s="36">
        <v>0.2546583</v>
      </c>
      <c r="G27" s="36">
        <v>0.1756181</v>
      </c>
      <c r="H27" s="37">
        <v>0.2729822</v>
      </c>
      <c r="I27" s="37">
        <v>0.3666752</v>
      </c>
      <c r="J27" s="37">
        <v>0.3861567</v>
      </c>
      <c r="K27" s="64">
        <f>0.009*E27/E$7</f>
        <v>0.07416375084787467</v>
      </c>
    </row>
    <row r="28" spans="1:11" ht="19.5" customHeight="1">
      <c r="A28" s="8" t="s">
        <v>58</v>
      </c>
      <c r="B28" s="111"/>
      <c r="C28" s="85">
        <v>45.32831</v>
      </c>
      <c r="D28" s="35">
        <v>489061</v>
      </c>
      <c r="E28" s="38">
        <v>810455.4</v>
      </c>
      <c r="F28" s="36">
        <v>0.3173054</v>
      </c>
      <c r="G28" s="36">
        <v>0.1653633</v>
      </c>
      <c r="H28" s="37">
        <v>0.3276043</v>
      </c>
      <c r="I28" s="37">
        <v>0.5445579</v>
      </c>
      <c r="J28" s="37">
        <v>0.5553087</v>
      </c>
      <c r="K28" s="64">
        <f>0.0009*E28/E$7</f>
        <v>0.027999916316160615</v>
      </c>
    </row>
    <row r="29" spans="1:11" ht="19.5" customHeight="1">
      <c r="A29" s="8" t="s">
        <v>59</v>
      </c>
      <c r="B29" s="111"/>
      <c r="C29" s="90">
        <v>4.533578</v>
      </c>
      <c r="D29" s="60">
        <v>1918258</v>
      </c>
      <c r="E29" s="61">
        <v>3302448</v>
      </c>
      <c r="F29" s="36">
        <v>0.4094124</v>
      </c>
      <c r="G29" s="36">
        <v>0.1545052</v>
      </c>
      <c r="H29" s="37">
        <v>0.4137334</v>
      </c>
      <c r="I29" s="37">
        <v>0.6599692</v>
      </c>
      <c r="J29" s="37">
        <v>0.6644378</v>
      </c>
      <c r="K29" s="64">
        <f>0.00009*E29/E$7</f>
        <v>0.011409420880960506</v>
      </c>
    </row>
    <row r="30" spans="1:11" ht="19.5" customHeight="1" thickBot="1">
      <c r="A30" s="16" t="s">
        <v>60</v>
      </c>
      <c r="B30" s="112"/>
      <c r="C30" s="89">
        <v>0.5028848</v>
      </c>
      <c r="D30" s="59">
        <v>7697237</v>
      </c>
      <c r="E30" s="57">
        <v>15000000</v>
      </c>
      <c r="F30" s="42">
        <v>0.4636535</v>
      </c>
      <c r="G30" s="42">
        <v>0.1491264</v>
      </c>
      <c r="H30" s="43">
        <v>0.4656853</v>
      </c>
      <c r="I30" s="43">
        <v>0.697992</v>
      </c>
      <c r="J30" s="43">
        <v>0.7</v>
      </c>
      <c r="K30" s="62">
        <f>0.00001*E30/E$7</f>
        <v>0.005758062342924857</v>
      </c>
    </row>
    <row r="31" spans="4:11" ht="13.5" thickTop="1">
      <c r="D31" s="17"/>
      <c r="E31" s="17"/>
      <c r="F31" s="17"/>
      <c r="G31" s="17"/>
      <c r="H31" s="17"/>
      <c r="I31" s="17"/>
      <c r="J31" s="17"/>
      <c r="K31" s="17"/>
    </row>
    <row r="32" spans="4:11" ht="12.75">
      <c r="D32" s="17"/>
      <c r="E32" s="17"/>
      <c r="F32" s="17"/>
      <c r="G32" s="17"/>
      <c r="H32" s="17"/>
      <c r="I32" s="17"/>
      <c r="J32" s="17"/>
      <c r="K32" s="17"/>
    </row>
    <row r="33" spans="4:11" ht="12.75">
      <c r="D33" s="17"/>
      <c r="E33" s="17"/>
      <c r="F33" s="17"/>
      <c r="G33" s="17"/>
      <c r="H33" s="17"/>
      <c r="I33" s="17"/>
      <c r="J33" s="17"/>
      <c r="K33" s="17"/>
    </row>
    <row r="34" spans="4:11" ht="12.75">
      <c r="D34" s="17"/>
      <c r="E34" s="17"/>
      <c r="F34" s="17"/>
      <c r="G34" s="17"/>
      <c r="H34" s="17"/>
      <c r="I34" s="17"/>
      <c r="J34" s="17"/>
      <c r="K34" s="17"/>
    </row>
    <row r="35" spans="4:11" ht="12.75">
      <c r="D35" s="17"/>
      <c r="E35" s="17"/>
      <c r="F35" s="17"/>
      <c r="G35" s="17"/>
      <c r="H35" s="17"/>
      <c r="I35" s="17"/>
      <c r="J35" s="17"/>
      <c r="K35" s="17"/>
    </row>
    <row r="36" spans="4:11" ht="12.75">
      <c r="D36" s="17"/>
      <c r="E36" s="17"/>
      <c r="F36" s="17"/>
      <c r="G36" s="17"/>
      <c r="H36" s="17"/>
      <c r="I36" s="17"/>
      <c r="J36" s="17"/>
      <c r="K36" s="17"/>
    </row>
    <row r="37" spans="4:11" ht="12.75">
      <c r="D37" s="17"/>
      <c r="E37" s="17"/>
      <c r="F37" s="17"/>
      <c r="G37" s="17"/>
      <c r="H37" s="17"/>
      <c r="I37" s="17"/>
      <c r="J37" s="17"/>
      <c r="K37" s="17"/>
    </row>
    <row r="38" spans="4:11" ht="12.75">
      <c r="D38" s="17"/>
      <c r="E38" s="17"/>
      <c r="F38" s="17"/>
      <c r="G38" s="17"/>
      <c r="H38" s="17"/>
      <c r="I38" s="17"/>
      <c r="J38" s="17"/>
      <c r="K38" s="17"/>
    </row>
    <row r="39" spans="4:11" ht="12.75">
      <c r="D39" s="17"/>
      <c r="E39" s="17"/>
      <c r="F39" s="17"/>
      <c r="G39" s="17"/>
      <c r="H39" s="17"/>
      <c r="I39" s="17"/>
      <c r="J39" s="17"/>
      <c r="K39" s="17"/>
    </row>
    <row r="40" spans="4:11" ht="12.75">
      <c r="D40" s="17"/>
      <c r="E40" s="17"/>
      <c r="F40" s="17"/>
      <c r="G40" s="17"/>
      <c r="H40" s="17"/>
      <c r="I40" s="17"/>
      <c r="J40" s="17"/>
      <c r="K40" s="17"/>
    </row>
    <row r="41" spans="4:11" ht="12.75">
      <c r="D41" s="17"/>
      <c r="E41" s="17"/>
      <c r="F41" s="17"/>
      <c r="G41" s="17"/>
      <c r="H41" s="17"/>
      <c r="I41" s="17"/>
      <c r="J41" s="17"/>
      <c r="K41" s="17"/>
    </row>
    <row r="42" spans="4:11" ht="12.75">
      <c r="D42" s="17"/>
      <c r="E42" s="17"/>
      <c r="F42" s="17"/>
      <c r="G42" s="17"/>
      <c r="H42" s="17"/>
      <c r="I42" s="17"/>
      <c r="J42" s="17"/>
      <c r="K42" s="17"/>
    </row>
    <row r="43" spans="4:11" ht="12.75">
      <c r="D43" s="17"/>
      <c r="E43" s="17"/>
      <c r="F43" s="17"/>
      <c r="G43" s="17"/>
      <c r="H43" s="17"/>
      <c r="I43" s="17"/>
      <c r="J43" s="17"/>
      <c r="K43" s="17"/>
    </row>
    <row r="44" spans="4:11" ht="12.75">
      <c r="D44" s="17"/>
      <c r="E44" s="17"/>
      <c r="F44" s="17"/>
      <c r="G44" s="17"/>
      <c r="H44" s="17"/>
      <c r="I44" s="17"/>
      <c r="J44" s="17"/>
      <c r="K44" s="17"/>
    </row>
    <row r="45" spans="4:11" ht="12.75">
      <c r="D45" s="17"/>
      <c r="E45" s="17"/>
      <c r="F45" s="17"/>
      <c r="G45" s="17"/>
      <c r="H45" s="17"/>
      <c r="I45" s="17"/>
      <c r="J45" s="17"/>
      <c r="K45" s="17"/>
    </row>
    <row r="46" spans="4:11" ht="12.75">
      <c r="D46" s="17"/>
      <c r="E46" s="17"/>
      <c r="F46" s="17"/>
      <c r="G46" s="17"/>
      <c r="H46" s="17"/>
      <c r="I46" s="17"/>
      <c r="J46" s="17"/>
      <c r="K46" s="17"/>
    </row>
    <row r="47" spans="4:11" ht="12.75">
      <c r="D47" s="17"/>
      <c r="E47" s="17"/>
      <c r="F47" s="17"/>
      <c r="G47" s="17"/>
      <c r="H47" s="17"/>
      <c r="I47" s="17"/>
      <c r="J47" s="17"/>
      <c r="K47" s="17"/>
    </row>
    <row r="48" spans="4:11" ht="12.75">
      <c r="D48" s="17"/>
      <c r="E48" s="17"/>
      <c r="F48" s="17"/>
      <c r="G48" s="17"/>
      <c r="H48" s="17"/>
      <c r="I48" s="17"/>
      <c r="J48" s="17"/>
      <c r="K48" s="17"/>
    </row>
    <row r="49" spans="4:11" ht="12.75">
      <c r="D49" s="17"/>
      <c r="E49" s="17"/>
      <c r="F49" s="17"/>
      <c r="G49" s="17"/>
      <c r="H49" s="17"/>
      <c r="I49" s="17"/>
      <c r="J49" s="17"/>
      <c r="K49" s="17"/>
    </row>
    <row r="50" spans="4:11" ht="12.75">
      <c r="D50" s="17"/>
      <c r="E50" s="17"/>
      <c r="F50" s="17"/>
      <c r="G50" s="17"/>
      <c r="H50" s="17"/>
      <c r="I50" s="17"/>
      <c r="J50" s="17"/>
      <c r="K50" s="17"/>
    </row>
    <row r="51" spans="4:11" ht="12.75">
      <c r="D51" s="17"/>
      <c r="E51" s="17"/>
      <c r="F51" s="17"/>
      <c r="G51" s="17"/>
      <c r="H51" s="17"/>
      <c r="I51" s="17"/>
      <c r="J51" s="17"/>
      <c r="K51" s="17"/>
    </row>
    <row r="52" spans="4:11" ht="12.75">
      <c r="D52" s="17"/>
      <c r="E52" s="17"/>
      <c r="F52" s="17"/>
      <c r="G52" s="17"/>
      <c r="H52" s="17"/>
      <c r="I52" s="17"/>
      <c r="J52" s="17"/>
      <c r="K52" s="17"/>
    </row>
    <row r="53" spans="4:11" ht="12.75">
      <c r="D53" s="17"/>
      <c r="E53" s="17"/>
      <c r="F53" s="17"/>
      <c r="G53" s="17"/>
      <c r="H53" s="17"/>
      <c r="I53" s="17"/>
      <c r="J53" s="17"/>
      <c r="K53" s="17"/>
    </row>
    <row r="54" spans="4:11" ht="12.75">
      <c r="D54" s="17"/>
      <c r="E54" s="17"/>
      <c r="F54" s="17"/>
      <c r="G54" s="17"/>
      <c r="H54" s="17"/>
      <c r="I54" s="17"/>
      <c r="J54" s="17"/>
      <c r="K54" s="17"/>
    </row>
    <row r="55" spans="4:11" ht="12.75">
      <c r="D55" s="17"/>
      <c r="E55" s="17"/>
      <c r="F55" s="17"/>
      <c r="G55" s="17"/>
      <c r="H55" s="17"/>
      <c r="I55" s="17"/>
      <c r="J55" s="17"/>
      <c r="K55" s="17"/>
    </row>
    <row r="56" spans="4:11" ht="12.75">
      <c r="D56" s="17"/>
      <c r="E56" s="17"/>
      <c r="F56" s="17"/>
      <c r="G56" s="17"/>
      <c r="H56" s="17"/>
      <c r="I56" s="17"/>
      <c r="J56" s="17"/>
      <c r="K56" s="17"/>
    </row>
    <row r="57" spans="4:11" ht="12.75">
      <c r="D57" s="17"/>
      <c r="E57" s="17"/>
      <c r="F57" s="17"/>
      <c r="G57" s="17"/>
      <c r="H57" s="17"/>
      <c r="I57" s="17"/>
      <c r="J57" s="17"/>
      <c r="K57" s="17"/>
    </row>
    <row r="58" spans="4:11" ht="12.75">
      <c r="D58" s="17"/>
      <c r="E58" s="17"/>
      <c r="F58" s="17"/>
      <c r="G58" s="17"/>
      <c r="H58" s="17"/>
      <c r="I58" s="17"/>
      <c r="J58" s="17"/>
      <c r="K58" s="17"/>
    </row>
    <row r="59" spans="4:11" ht="12.75">
      <c r="D59" s="17"/>
      <c r="E59" s="17"/>
      <c r="F59" s="17"/>
      <c r="G59" s="17"/>
      <c r="H59" s="17"/>
      <c r="I59" s="17"/>
      <c r="J59" s="17"/>
      <c r="K59" s="17"/>
    </row>
    <row r="60" spans="4:11" ht="12.75">
      <c r="D60" s="17"/>
      <c r="E60" s="17"/>
      <c r="F60" s="17"/>
      <c r="G60" s="17"/>
      <c r="H60" s="17"/>
      <c r="I60" s="17"/>
      <c r="J60" s="17"/>
      <c r="K60" s="17"/>
    </row>
    <row r="61" spans="4:11" ht="12.75">
      <c r="D61" s="17"/>
      <c r="E61" s="17"/>
      <c r="F61" s="17"/>
      <c r="G61" s="17"/>
      <c r="H61" s="17"/>
      <c r="I61" s="17"/>
      <c r="J61" s="17"/>
      <c r="K61" s="17"/>
    </row>
    <row r="62" spans="4:11" ht="12.75">
      <c r="D62" s="17"/>
      <c r="E62" s="17"/>
      <c r="F62" s="17"/>
      <c r="G62" s="17"/>
      <c r="H62" s="17"/>
      <c r="I62" s="17"/>
      <c r="J62" s="17"/>
      <c r="K62" s="17"/>
    </row>
    <row r="63" spans="4:11" ht="12.75">
      <c r="D63" s="17"/>
      <c r="E63" s="17"/>
      <c r="F63" s="17"/>
      <c r="G63" s="17"/>
      <c r="H63" s="17"/>
      <c r="I63" s="17"/>
      <c r="J63" s="17"/>
      <c r="K63" s="17"/>
    </row>
    <row r="64" spans="4:11" ht="12.75">
      <c r="D64" s="17"/>
      <c r="E64" s="17"/>
      <c r="F64" s="17"/>
      <c r="G64" s="17"/>
      <c r="H64" s="17"/>
      <c r="I64" s="17"/>
      <c r="J64" s="17"/>
      <c r="K64" s="17"/>
    </row>
    <row r="65" spans="4:11" ht="12.75">
      <c r="D65" s="17"/>
      <c r="E65" s="17"/>
      <c r="F65" s="17"/>
      <c r="G65" s="17"/>
      <c r="H65" s="17"/>
      <c r="I65" s="17"/>
      <c r="J65" s="17"/>
      <c r="K65" s="17"/>
    </row>
    <row r="66" spans="4:11" ht="12.75">
      <c r="D66" s="17"/>
      <c r="E66" s="17"/>
      <c r="F66" s="17"/>
      <c r="G66" s="17"/>
      <c r="H66" s="17"/>
      <c r="I66" s="17"/>
      <c r="J66" s="17"/>
      <c r="K66" s="17"/>
    </row>
    <row r="67" spans="4:11" ht="12.75">
      <c r="D67" s="17"/>
      <c r="E67" s="17"/>
      <c r="F67" s="17"/>
      <c r="G67" s="17"/>
      <c r="H67" s="17"/>
      <c r="I67" s="17"/>
      <c r="J67" s="17"/>
      <c r="K67" s="17"/>
    </row>
    <row r="68" spans="4:11" ht="12.75">
      <c r="D68" s="17"/>
      <c r="E68" s="17"/>
      <c r="F68" s="17"/>
      <c r="G68" s="17"/>
      <c r="H68" s="17"/>
      <c r="I68" s="17"/>
      <c r="J68" s="17"/>
      <c r="K68" s="17"/>
    </row>
    <row r="69" spans="4:11" ht="12.75">
      <c r="D69" s="17"/>
      <c r="E69" s="17"/>
      <c r="F69" s="17"/>
      <c r="G69" s="17"/>
      <c r="H69" s="17"/>
      <c r="I69" s="17"/>
      <c r="J69" s="17"/>
      <c r="K69" s="17"/>
    </row>
    <row r="70" spans="4:11" ht="12.75">
      <c r="D70" s="17"/>
      <c r="E70" s="17"/>
      <c r="F70" s="17"/>
      <c r="G70" s="17"/>
      <c r="H70" s="17"/>
      <c r="I70" s="17"/>
      <c r="J70" s="17"/>
      <c r="K70" s="17"/>
    </row>
    <row r="71" spans="4:11" ht="12.75">
      <c r="D71" s="17"/>
      <c r="E71" s="17"/>
      <c r="F71" s="17"/>
      <c r="G71" s="17"/>
      <c r="H71" s="17"/>
      <c r="I71" s="17"/>
      <c r="J71" s="17"/>
      <c r="K71" s="17"/>
    </row>
    <row r="72" spans="4:11" ht="12.75">
      <c r="D72" s="17"/>
      <c r="E72" s="17"/>
      <c r="F72" s="17"/>
      <c r="G72" s="17"/>
      <c r="H72" s="17"/>
      <c r="I72" s="17"/>
      <c r="J72" s="17"/>
      <c r="K72" s="17"/>
    </row>
    <row r="73" spans="4:11" ht="12.75">
      <c r="D73" s="17"/>
      <c r="E73" s="17"/>
      <c r="F73" s="17"/>
      <c r="G73" s="17"/>
      <c r="H73" s="17"/>
      <c r="I73" s="17"/>
      <c r="J73" s="17"/>
      <c r="K73" s="17"/>
    </row>
    <row r="74" spans="4:11" ht="12.75">
      <c r="D74" s="17"/>
      <c r="E74" s="17"/>
      <c r="F74" s="17"/>
      <c r="G74" s="17"/>
      <c r="H74" s="17"/>
      <c r="I74" s="17"/>
      <c r="J74" s="17"/>
      <c r="K74" s="17"/>
    </row>
    <row r="75" spans="4:11" ht="12.75">
      <c r="D75" s="17"/>
      <c r="E75" s="17"/>
      <c r="F75" s="17"/>
      <c r="G75" s="17"/>
      <c r="H75" s="17"/>
      <c r="I75" s="17"/>
      <c r="J75" s="17"/>
      <c r="K75" s="17"/>
    </row>
    <row r="76" spans="4:11" ht="12.75">
      <c r="D76" s="17"/>
      <c r="E76" s="17"/>
      <c r="F76" s="17"/>
      <c r="G76" s="17"/>
      <c r="H76" s="17"/>
      <c r="I76" s="17"/>
      <c r="J76" s="17"/>
      <c r="K76" s="17"/>
    </row>
    <row r="77" spans="4:11" ht="12.75">
      <c r="D77" s="17"/>
      <c r="E77" s="17"/>
      <c r="F77" s="17"/>
      <c r="G77" s="17"/>
      <c r="H77" s="17"/>
      <c r="I77" s="17"/>
      <c r="J77" s="17"/>
      <c r="K77" s="17"/>
    </row>
    <row r="78" spans="4:11" ht="12.75">
      <c r="D78" s="17"/>
      <c r="E78" s="17"/>
      <c r="F78" s="17"/>
      <c r="G78" s="17"/>
      <c r="H78" s="17"/>
      <c r="I78" s="17"/>
      <c r="J78" s="17"/>
      <c r="K78" s="17"/>
    </row>
    <row r="79" spans="4:11" ht="12.75">
      <c r="D79" s="17"/>
      <c r="E79" s="17"/>
      <c r="F79" s="17"/>
      <c r="G79" s="17"/>
      <c r="H79" s="17"/>
      <c r="I79" s="17"/>
      <c r="J79" s="17"/>
      <c r="K79" s="17"/>
    </row>
    <row r="80" spans="4:11" ht="12.75">
      <c r="D80" s="17"/>
      <c r="E80" s="17"/>
      <c r="F80" s="17"/>
      <c r="G80" s="17"/>
      <c r="H80" s="17"/>
      <c r="I80" s="17"/>
      <c r="J80" s="17"/>
      <c r="K80" s="17"/>
    </row>
    <row r="81" spans="4:11" ht="12.75">
      <c r="D81" s="17"/>
      <c r="E81" s="17"/>
      <c r="F81" s="17"/>
      <c r="G81" s="17"/>
      <c r="H81" s="17"/>
      <c r="I81" s="17"/>
      <c r="J81" s="17"/>
      <c r="K81" s="17"/>
    </row>
    <row r="82" spans="4:11" ht="12.75">
      <c r="D82" s="17"/>
      <c r="E82" s="17"/>
      <c r="F82" s="17"/>
      <c r="G82" s="17"/>
      <c r="H82" s="17"/>
      <c r="I82" s="17"/>
      <c r="J82" s="17"/>
      <c r="K82" s="17"/>
    </row>
    <row r="83" spans="4:11" ht="12.75">
      <c r="D83" s="17"/>
      <c r="E83" s="17"/>
      <c r="F83" s="17"/>
      <c r="G83" s="17"/>
      <c r="H83" s="17"/>
      <c r="I83" s="17"/>
      <c r="J83" s="17"/>
      <c r="K83" s="17"/>
    </row>
    <row r="84" spans="4:11" ht="12.75">
      <c r="D84" s="17"/>
      <c r="E84" s="17"/>
      <c r="F84" s="17"/>
      <c r="G84" s="17"/>
      <c r="H84" s="17"/>
      <c r="I84" s="17"/>
      <c r="J84" s="17"/>
      <c r="K84" s="17"/>
    </row>
    <row r="85" spans="4:11" ht="12.75">
      <c r="D85" s="17"/>
      <c r="E85" s="17"/>
      <c r="F85" s="17"/>
      <c r="G85" s="17"/>
      <c r="H85" s="17"/>
      <c r="I85" s="17"/>
      <c r="J85" s="17"/>
      <c r="K85" s="17"/>
    </row>
    <row r="86" spans="4:11" ht="12.75">
      <c r="D86" s="17"/>
      <c r="E86" s="17"/>
      <c r="F86" s="17"/>
      <c r="G86" s="17"/>
      <c r="H86" s="17"/>
      <c r="I86" s="17"/>
      <c r="J86" s="17"/>
      <c r="K86" s="17"/>
    </row>
    <row r="87" spans="4:11" ht="12.75">
      <c r="D87" s="17"/>
      <c r="E87" s="17"/>
      <c r="F87" s="17"/>
      <c r="G87" s="17"/>
      <c r="H87" s="17"/>
      <c r="I87" s="17"/>
      <c r="J87" s="17"/>
      <c r="K87" s="17"/>
    </row>
    <row r="88" spans="4:11" ht="12.75">
      <c r="D88" s="17"/>
      <c r="E88" s="17"/>
      <c r="F88" s="17"/>
      <c r="G88" s="17"/>
      <c r="H88" s="17"/>
      <c r="I88" s="17"/>
      <c r="J88" s="17"/>
      <c r="K88" s="17"/>
    </row>
    <row r="89" spans="4:11" ht="12.75">
      <c r="D89" s="17"/>
      <c r="E89" s="17"/>
      <c r="F89" s="17"/>
      <c r="G89" s="17"/>
      <c r="H89" s="17"/>
      <c r="I89" s="17"/>
      <c r="J89" s="17"/>
      <c r="K89" s="17"/>
    </row>
    <row r="90" spans="4:11" ht="12.75">
      <c r="D90" s="17"/>
      <c r="E90" s="17"/>
      <c r="F90" s="17"/>
      <c r="G90" s="17"/>
      <c r="H90" s="17"/>
      <c r="I90" s="17"/>
      <c r="J90" s="17"/>
      <c r="K90" s="17"/>
    </row>
    <row r="91" spans="4:11" ht="12.75">
      <c r="D91" s="17"/>
      <c r="E91" s="17"/>
      <c r="F91" s="17"/>
      <c r="G91" s="17"/>
      <c r="H91" s="17"/>
      <c r="I91" s="17"/>
      <c r="J91" s="17"/>
      <c r="K91" s="17"/>
    </row>
    <row r="92" spans="4:11" ht="12.75">
      <c r="D92" s="17"/>
      <c r="E92" s="17"/>
      <c r="F92" s="17"/>
      <c r="G92" s="17"/>
      <c r="H92" s="17"/>
      <c r="I92" s="17"/>
      <c r="J92" s="17"/>
      <c r="K92" s="17"/>
    </row>
    <row r="93" spans="4:11" ht="12.75">
      <c r="D93" s="17"/>
      <c r="E93" s="17"/>
      <c r="F93" s="17"/>
      <c r="G93" s="17"/>
      <c r="H93" s="17"/>
      <c r="I93" s="17"/>
      <c r="J93" s="17"/>
      <c r="K93" s="17"/>
    </row>
    <row r="94" spans="4:11" ht="12.75">
      <c r="D94" s="17"/>
      <c r="E94" s="17"/>
      <c r="F94" s="17"/>
      <c r="G94" s="17"/>
      <c r="H94" s="17"/>
      <c r="I94" s="17"/>
      <c r="J94" s="17"/>
      <c r="K94" s="17"/>
    </row>
    <row r="95" spans="4:11" ht="12.75">
      <c r="D95" s="17"/>
      <c r="E95" s="17"/>
      <c r="F95" s="17"/>
      <c r="G95" s="17"/>
      <c r="H95" s="17"/>
      <c r="I95" s="17"/>
      <c r="J95" s="17"/>
      <c r="K95" s="17"/>
    </row>
    <row r="96" spans="4:11" ht="12.75">
      <c r="D96" s="17"/>
      <c r="E96" s="17"/>
      <c r="F96" s="17"/>
      <c r="G96" s="17"/>
      <c r="H96" s="17"/>
      <c r="I96" s="17"/>
      <c r="J96" s="17"/>
      <c r="K96" s="17"/>
    </row>
    <row r="97" spans="4:11" ht="12.75">
      <c r="D97" s="17"/>
      <c r="E97" s="17"/>
      <c r="F97" s="17"/>
      <c r="G97" s="17"/>
      <c r="H97" s="17"/>
      <c r="I97" s="17"/>
      <c r="J97" s="17"/>
      <c r="K97" s="17"/>
    </row>
    <row r="98" spans="4:11" ht="12.75">
      <c r="D98" s="17"/>
      <c r="E98" s="17"/>
      <c r="F98" s="17"/>
      <c r="G98" s="17"/>
      <c r="H98" s="17"/>
      <c r="I98" s="17"/>
      <c r="J98" s="17"/>
      <c r="K98" s="17"/>
    </row>
    <row r="99" spans="4:11" ht="12.75">
      <c r="D99" s="17"/>
      <c r="E99" s="17"/>
      <c r="F99" s="17"/>
      <c r="G99" s="17"/>
      <c r="H99" s="17"/>
      <c r="I99" s="17"/>
      <c r="J99" s="17"/>
      <c r="K99" s="17"/>
    </row>
    <row r="100" spans="4:11" ht="12.75">
      <c r="D100" s="17"/>
      <c r="E100" s="17"/>
      <c r="F100" s="17"/>
      <c r="G100" s="17"/>
      <c r="H100" s="17"/>
      <c r="I100" s="17"/>
      <c r="J100" s="17"/>
      <c r="K100" s="17"/>
    </row>
    <row r="101" spans="4:11" ht="12.75">
      <c r="D101" s="17"/>
      <c r="E101" s="17"/>
      <c r="F101" s="17"/>
      <c r="G101" s="17"/>
      <c r="H101" s="17"/>
      <c r="I101" s="17"/>
      <c r="J101" s="17"/>
      <c r="K101" s="17"/>
    </row>
    <row r="102" spans="4:11" ht="12.75">
      <c r="D102" s="17"/>
      <c r="E102" s="17"/>
      <c r="F102" s="17"/>
      <c r="G102" s="17"/>
      <c r="H102" s="17"/>
      <c r="I102" s="17"/>
      <c r="J102" s="17"/>
      <c r="K102" s="17"/>
    </row>
    <row r="103" spans="4:11" ht="12.75">
      <c r="D103" s="17"/>
      <c r="E103" s="17"/>
      <c r="F103" s="17"/>
      <c r="G103" s="17"/>
      <c r="H103" s="17"/>
      <c r="I103" s="17"/>
      <c r="J103" s="17"/>
      <c r="K103" s="17"/>
    </row>
    <row r="104" spans="4:11" ht="12.75">
      <c r="D104" s="17"/>
      <c r="E104" s="17"/>
      <c r="F104" s="17"/>
      <c r="G104" s="17"/>
      <c r="H104" s="17"/>
      <c r="I104" s="17"/>
      <c r="J104" s="17"/>
      <c r="K104" s="17"/>
    </row>
    <row r="105" spans="4:11" ht="12.75">
      <c r="D105" s="17"/>
      <c r="E105" s="17"/>
      <c r="F105" s="17"/>
      <c r="G105" s="17"/>
      <c r="H105" s="17"/>
      <c r="I105" s="17"/>
      <c r="J105" s="17"/>
      <c r="K105" s="17"/>
    </row>
    <row r="106" spans="4:11" ht="12.75">
      <c r="D106" s="17"/>
      <c r="E106" s="17"/>
      <c r="F106" s="17"/>
      <c r="G106" s="17"/>
      <c r="H106" s="17"/>
      <c r="I106" s="17"/>
      <c r="J106" s="17"/>
      <c r="K106" s="17"/>
    </row>
    <row r="107" spans="4:11" ht="12.75">
      <c r="D107" s="17"/>
      <c r="E107" s="17"/>
      <c r="F107" s="17"/>
      <c r="G107" s="17"/>
      <c r="H107" s="17"/>
      <c r="I107" s="17"/>
      <c r="J107" s="17"/>
      <c r="K107" s="17"/>
    </row>
    <row r="108" spans="4:11" ht="12.75">
      <c r="D108" s="17"/>
      <c r="E108" s="17"/>
      <c r="F108" s="17"/>
      <c r="G108" s="17"/>
      <c r="H108" s="17"/>
      <c r="I108" s="17"/>
      <c r="J108" s="17"/>
      <c r="K108" s="17"/>
    </row>
    <row r="109" spans="4:11" ht="12.75">
      <c r="D109" s="17"/>
      <c r="E109" s="17"/>
      <c r="F109" s="17"/>
      <c r="G109" s="17"/>
      <c r="H109" s="17"/>
      <c r="I109" s="17"/>
      <c r="J109" s="17"/>
      <c r="K109" s="17"/>
    </row>
    <row r="110" spans="4:11" ht="12.75">
      <c r="D110" s="17"/>
      <c r="E110" s="17"/>
      <c r="F110" s="17"/>
      <c r="G110" s="17"/>
      <c r="H110" s="17"/>
      <c r="I110" s="17"/>
      <c r="J110" s="17"/>
      <c r="K110" s="17"/>
    </row>
    <row r="111" spans="4:11" ht="12.75">
      <c r="D111" s="17"/>
      <c r="E111" s="17"/>
      <c r="F111" s="17"/>
      <c r="G111" s="17"/>
      <c r="H111" s="17"/>
      <c r="I111" s="17"/>
      <c r="J111" s="17"/>
      <c r="K111" s="17"/>
    </row>
    <row r="112" spans="4:11" ht="12.75">
      <c r="D112" s="17"/>
      <c r="E112" s="17"/>
      <c r="F112" s="17"/>
      <c r="G112" s="17"/>
      <c r="H112" s="17"/>
      <c r="I112" s="17"/>
      <c r="J112" s="17"/>
      <c r="K112" s="17"/>
    </row>
    <row r="113" spans="4:11" ht="12.75">
      <c r="D113" s="17"/>
      <c r="E113" s="17"/>
      <c r="F113" s="17"/>
      <c r="G113" s="17"/>
      <c r="H113" s="17"/>
      <c r="I113" s="17"/>
      <c r="J113" s="17"/>
      <c r="K113" s="17"/>
    </row>
    <row r="114" spans="4:11" ht="12.75">
      <c r="D114" s="17"/>
      <c r="E114" s="17"/>
      <c r="F114" s="17"/>
      <c r="G114" s="17"/>
      <c r="H114" s="17"/>
      <c r="I114" s="17"/>
      <c r="J114" s="17"/>
      <c r="K114" s="17"/>
    </row>
    <row r="115" spans="4:11" ht="12.75">
      <c r="D115" s="17"/>
      <c r="E115" s="17"/>
      <c r="F115" s="17"/>
      <c r="G115" s="17"/>
      <c r="H115" s="17"/>
      <c r="I115" s="17"/>
      <c r="J115" s="17"/>
      <c r="K115" s="17"/>
    </row>
    <row r="116" spans="4:11" ht="12.75">
      <c r="D116" s="17"/>
      <c r="E116" s="17"/>
      <c r="F116" s="17"/>
      <c r="G116" s="17"/>
      <c r="H116" s="17"/>
      <c r="I116" s="17"/>
      <c r="J116" s="17"/>
      <c r="K116" s="17"/>
    </row>
    <row r="117" spans="4:11" ht="12.75">
      <c r="D117" s="17"/>
      <c r="E117" s="17"/>
      <c r="F117" s="17"/>
      <c r="G117" s="17"/>
      <c r="H117" s="17"/>
      <c r="I117" s="17"/>
      <c r="J117" s="17"/>
      <c r="K117" s="17"/>
    </row>
    <row r="118" spans="4:11" ht="12.75">
      <c r="D118" s="17"/>
      <c r="E118" s="17"/>
      <c r="F118" s="17"/>
      <c r="G118" s="17"/>
      <c r="H118" s="17"/>
      <c r="I118" s="17"/>
      <c r="J118" s="17"/>
      <c r="K118" s="17"/>
    </row>
    <row r="119" spans="4:11" ht="12.75">
      <c r="D119" s="17"/>
      <c r="E119" s="17"/>
      <c r="F119" s="17"/>
      <c r="G119" s="17"/>
      <c r="H119" s="17"/>
      <c r="I119" s="17"/>
      <c r="J119" s="17"/>
      <c r="K119" s="17"/>
    </row>
    <row r="120" spans="4:11" ht="12.75">
      <c r="D120" s="17"/>
      <c r="E120" s="17"/>
      <c r="F120" s="17"/>
      <c r="G120" s="17"/>
      <c r="H120" s="17"/>
      <c r="I120" s="17"/>
      <c r="J120" s="17"/>
      <c r="K120" s="17"/>
    </row>
    <row r="121" spans="4:11" ht="12.75">
      <c r="D121" s="17"/>
      <c r="E121" s="17"/>
      <c r="F121" s="17"/>
      <c r="G121" s="17"/>
      <c r="H121" s="17"/>
      <c r="I121" s="17"/>
      <c r="J121" s="17"/>
      <c r="K121" s="17"/>
    </row>
    <row r="122" spans="4:11" ht="12.75">
      <c r="D122" s="17"/>
      <c r="E122" s="17"/>
      <c r="F122" s="17"/>
      <c r="G122" s="17"/>
      <c r="H122" s="17"/>
      <c r="I122" s="17"/>
      <c r="J122" s="17"/>
      <c r="K122" s="17"/>
    </row>
    <row r="123" spans="4:11" ht="12.75">
      <c r="D123" s="17"/>
      <c r="E123" s="17"/>
      <c r="F123" s="17"/>
      <c r="G123" s="17"/>
      <c r="H123" s="17"/>
      <c r="I123" s="17"/>
      <c r="J123" s="17"/>
      <c r="K123" s="17"/>
    </row>
    <row r="124" spans="4:11" ht="12.75">
      <c r="D124" s="17"/>
      <c r="E124" s="17"/>
      <c r="F124" s="17"/>
      <c r="G124" s="17"/>
      <c r="H124" s="17"/>
      <c r="I124" s="17"/>
      <c r="J124" s="17"/>
      <c r="K124" s="17"/>
    </row>
    <row r="125" spans="4:11" ht="12.75">
      <c r="D125" s="17"/>
      <c r="E125" s="17"/>
      <c r="F125" s="17"/>
      <c r="G125" s="17"/>
      <c r="H125" s="17"/>
      <c r="I125" s="17"/>
      <c r="J125" s="17"/>
      <c r="K125" s="17"/>
    </row>
    <row r="126" spans="4:11" ht="12.75">
      <c r="D126" s="17"/>
      <c r="E126" s="17"/>
      <c r="F126" s="17"/>
      <c r="G126" s="17"/>
      <c r="H126" s="17"/>
      <c r="I126" s="17"/>
      <c r="J126" s="17"/>
      <c r="K126" s="17"/>
    </row>
    <row r="127" spans="4:11" ht="12.75">
      <c r="D127" s="17"/>
      <c r="E127" s="17"/>
      <c r="F127" s="17"/>
      <c r="G127" s="17"/>
      <c r="H127" s="17"/>
      <c r="I127" s="17"/>
      <c r="J127" s="17"/>
      <c r="K127" s="17"/>
    </row>
    <row r="128" spans="4:11" ht="12.75">
      <c r="D128" s="17"/>
      <c r="E128" s="17"/>
      <c r="F128" s="17"/>
      <c r="G128" s="17"/>
      <c r="H128" s="17"/>
      <c r="I128" s="17"/>
      <c r="J128" s="17"/>
      <c r="K128" s="17"/>
    </row>
    <row r="129" spans="4:11" ht="12.75">
      <c r="D129" s="17"/>
      <c r="E129" s="17"/>
      <c r="F129" s="17"/>
      <c r="G129" s="17"/>
      <c r="H129" s="17"/>
      <c r="I129" s="17"/>
      <c r="J129" s="17"/>
      <c r="K129" s="17"/>
    </row>
    <row r="130" spans="4:11" ht="12.75">
      <c r="D130" s="17"/>
      <c r="E130" s="17"/>
      <c r="F130" s="17"/>
      <c r="G130" s="17"/>
      <c r="H130" s="17"/>
      <c r="I130" s="17"/>
      <c r="J130" s="17"/>
      <c r="K130" s="17"/>
    </row>
    <row r="131" spans="4:11" ht="12.75">
      <c r="D131" s="17"/>
      <c r="E131" s="17"/>
      <c r="F131" s="17"/>
      <c r="G131" s="17"/>
      <c r="H131" s="17"/>
      <c r="I131" s="17"/>
      <c r="J131" s="17"/>
      <c r="K131" s="17"/>
    </row>
    <row r="132" spans="4:11" ht="12.75">
      <c r="D132" s="17"/>
      <c r="E132" s="17"/>
      <c r="F132" s="17"/>
      <c r="G132" s="17"/>
      <c r="H132" s="17"/>
      <c r="I132" s="17"/>
      <c r="J132" s="17"/>
      <c r="K132" s="17"/>
    </row>
    <row r="133" spans="4:11" ht="12.75">
      <c r="D133" s="17"/>
      <c r="E133" s="17"/>
      <c r="F133" s="17"/>
      <c r="G133" s="17"/>
      <c r="H133" s="17"/>
      <c r="I133" s="17"/>
      <c r="J133" s="17"/>
      <c r="K133" s="17"/>
    </row>
    <row r="134" spans="4:11" ht="12.75">
      <c r="D134" s="17"/>
      <c r="E134" s="17"/>
      <c r="F134" s="17"/>
      <c r="G134" s="17"/>
      <c r="H134" s="17"/>
      <c r="I134" s="17"/>
      <c r="J134" s="17"/>
      <c r="K134" s="17"/>
    </row>
    <row r="135" spans="4:11" ht="12.75">
      <c r="D135" s="17"/>
      <c r="E135" s="17"/>
      <c r="F135" s="17"/>
      <c r="G135" s="17"/>
      <c r="H135" s="17"/>
      <c r="I135" s="17"/>
      <c r="J135" s="17"/>
      <c r="K135" s="17"/>
    </row>
    <row r="136" spans="4:11" ht="12.75">
      <c r="D136" s="17"/>
      <c r="E136" s="17"/>
      <c r="F136" s="17"/>
      <c r="G136" s="17"/>
      <c r="H136" s="17"/>
      <c r="I136" s="17"/>
      <c r="J136" s="17"/>
      <c r="K136" s="17"/>
    </row>
    <row r="137" spans="4:11" ht="12.75">
      <c r="D137" s="17"/>
      <c r="E137" s="17"/>
      <c r="F137" s="17"/>
      <c r="G137" s="17"/>
      <c r="H137" s="17"/>
      <c r="I137" s="17"/>
      <c r="J137" s="17"/>
      <c r="K137" s="17"/>
    </row>
    <row r="138" spans="4:11" ht="12.75">
      <c r="D138" s="17"/>
      <c r="E138" s="17"/>
      <c r="F138" s="17"/>
      <c r="G138" s="17"/>
      <c r="H138" s="17"/>
      <c r="I138" s="17"/>
      <c r="J138" s="17"/>
      <c r="K138" s="17"/>
    </row>
    <row r="139" spans="4:11" ht="12.75">
      <c r="D139" s="17"/>
      <c r="E139" s="17"/>
      <c r="F139" s="17"/>
      <c r="G139" s="17"/>
      <c r="H139" s="17"/>
      <c r="I139" s="17"/>
      <c r="J139" s="17"/>
      <c r="K139" s="17"/>
    </row>
    <row r="140" spans="4:11" ht="12.75">
      <c r="D140" s="17"/>
      <c r="E140" s="17"/>
      <c r="F140" s="17"/>
      <c r="G140" s="17"/>
      <c r="H140" s="17"/>
      <c r="I140" s="17"/>
      <c r="J140" s="17"/>
      <c r="K140" s="17"/>
    </row>
    <row r="141" spans="4:11" ht="12.75">
      <c r="D141" s="17"/>
      <c r="E141" s="17"/>
      <c r="F141" s="17"/>
      <c r="G141" s="17"/>
      <c r="H141" s="17"/>
      <c r="I141" s="17"/>
      <c r="J141" s="17"/>
      <c r="K141" s="17"/>
    </row>
    <row r="142" spans="4:11" ht="12.75">
      <c r="D142" s="17"/>
      <c r="E142" s="17"/>
      <c r="F142" s="17"/>
      <c r="G142" s="17"/>
      <c r="H142" s="17"/>
      <c r="I142" s="17"/>
      <c r="J142" s="17"/>
      <c r="K142" s="17"/>
    </row>
    <row r="143" spans="4:11" ht="12.75">
      <c r="D143" s="17"/>
      <c r="E143" s="17"/>
      <c r="F143" s="17"/>
      <c r="G143" s="17"/>
      <c r="H143" s="17"/>
      <c r="I143" s="17"/>
      <c r="J143" s="17"/>
      <c r="K143" s="17"/>
    </row>
    <row r="144" spans="4:11" ht="12.75">
      <c r="D144" s="17"/>
      <c r="E144" s="17"/>
      <c r="F144" s="17"/>
      <c r="G144" s="17"/>
      <c r="H144" s="17"/>
      <c r="I144" s="17"/>
      <c r="J144" s="17"/>
      <c r="K144" s="17"/>
    </row>
    <row r="145" spans="4:11" ht="12.75">
      <c r="D145" s="17"/>
      <c r="E145" s="17"/>
      <c r="F145" s="17"/>
      <c r="G145" s="17"/>
      <c r="H145" s="17"/>
      <c r="I145" s="17"/>
      <c r="J145" s="17"/>
      <c r="K145" s="17"/>
    </row>
    <row r="146" spans="4:11" ht="12.75">
      <c r="D146" s="17"/>
      <c r="E146" s="17"/>
      <c r="F146" s="17"/>
      <c r="G146" s="17"/>
      <c r="H146" s="17"/>
      <c r="I146" s="17"/>
      <c r="J146" s="17"/>
      <c r="K146" s="17"/>
    </row>
    <row r="147" spans="4:11" ht="12.75">
      <c r="D147" s="17"/>
      <c r="E147" s="17"/>
      <c r="F147" s="17"/>
      <c r="G147" s="17"/>
      <c r="H147" s="17"/>
      <c r="I147" s="17"/>
      <c r="J147" s="17"/>
      <c r="K147" s="17"/>
    </row>
    <row r="148" spans="4:11" ht="12.75">
      <c r="D148" s="17"/>
      <c r="E148" s="17"/>
      <c r="F148" s="17"/>
      <c r="G148" s="17"/>
      <c r="H148" s="17"/>
      <c r="I148" s="17"/>
      <c r="J148" s="17"/>
      <c r="K148" s="17"/>
    </row>
    <row r="149" spans="4:11" ht="12.75">
      <c r="D149" s="17"/>
      <c r="E149" s="17"/>
      <c r="F149" s="17"/>
      <c r="G149" s="17"/>
      <c r="H149" s="17"/>
      <c r="I149" s="17"/>
      <c r="J149" s="17"/>
      <c r="K149" s="17"/>
    </row>
    <row r="150" spans="4:11" ht="12.75">
      <c r="D150" s="17"/>
      <c r="E150" s="17"/>
      <c r="F150" s="17"/>
      <c r="G150" s="17"/>
      <c r="H150" s="17"/>
      <c r="I150" s="17"/>
      <c r="J150" s="17"/>
      <c r="K150" s="17"/>
    </row>
    <row r="151" spans="4:11" ht="12.75">
      <c r="D151" s="17"/>
      <c r="E151" s="17"/>
      <c r="F151" s="17"/>
      <c r="G151" s="17"/>
      <c r="H151" s="17"/>
      <c r="I151" s="17"/>
      <c r="J151" s="17"/>
      <c r="K151" s="17"/>
    </row>
    <row r="152" spans="4:11" ht="12.75">
      <c r="D152" s="17"/>
      <c r="E152" s="17"/>
      <c r="F152" s="17"/>
      <c r="G152" s="17"/>
      <c r="H152" s="17"/>
      <c r="I152" s="17"/>
      <c r="J152" s="17"/>
      <c r="K152" s="17"/>
    </row>
    <row r="153" spans="4:11" ht="12.75">
      <c r="D153" s="17"/>
      <c r="E153" s="17"/>
      <c r="F153" s="17"/>
      <c r="G153" s="17"/>
      <c r="H153" s="17"/>
      <c r="I153" s="17"/>
      <c r="J153" s="17"/>
      <c r="K153" s="17"/>
    </row>
    <row r="154" spans="4:11" ht="12.75">
      <c r="D154" s="17"/>
      <c r="E154" s="17"/>
      <c r="F154" s="17"/>
      <c r="G154" s="17"/>
      <c r="H154" s="17"/>
      <c r="I154" s="17"/>
      <c r="J154" s="17"/>
      <c r="K154" s="17"/>
    </row>
    <row r="155" spans="4:11" ht="12.75">
      <c r="D155" s="17"/>
      <c r="E155" s="17"/>
      <c r="F155" s="17"/>
      <c r="G155" s="17"/>
      <c r="H155" s="17"/>
      <c r="I155" s="17"/>
      <c r="J155" s="17"/>
      <c r="K155" s="17"/>
    </row>
    <row r="156" spans="4:11" ht="12.75">
      <c r="D156" s="17"/>
      <c r="E156" s="17"/>
      <c r="F156" s="17"/>
      <c r="G156" s="17"/>
      <c r="H156" s="17"/>
      <c r="I156" s="17"/>
      <c r="J156" s="17"/>
      <c r="K156" s="17"/>
    </row>
    <row r="157" spans="4:11" ht="12.75">
      <c r="D157" s="17"/>
      <c r="E157" s="17"/>
      <c r="F157" s="17"/>
      <c r="G157" s="17"/>
      <c r="H157" s="17"/>
      <c r="I157" s="17"/>
      <c r="J157" s="17"/>
      <c r="K157" s="17"/>
    </row>
    <row r="158" spans="4:11" ht="12.75">
      <c r="D158" s="17"/>
      <c r="E158" s="17"/>
      <c r="F158" s="17"/>
      <c r="G158" s="17"/>
      <c r="H158" s="17"/>
      <c r="I158" s="17"/>
      <c r="J158" s="17"/>
      <c r="K158" s="17"/>
    </row>
    <row r="159" spans="4:11" ht="12.75">
      <c r="D159" s="17"/>
      <c r="E159" s="17"/>
      <c r="F159" s="17"/>
      <c r="G159" s="17"/>
      <c r="H159" s="17"/>
      <c r="I159" s="17"/>
      <c r="J159" s="17"/>
      <c r="K159" s="17"/>
    </row>
    <row r="160" spans="4:11" ht="12.75">
      <c r="D160" s="17"/>
      <c r="E160" s="17"/>
      <c r="F160" s="17"/>
      <c r="G160" s="17"/>
      <c r="H160" s="17"/>
      <c r="I160" s="17"/>
      <c r="J160" s="17"/>
      <c r="K160" s="17"/>
    </row>
    <row r="161" spans="4:11" ht="12.75">
      <c r="D161" s="17"/>
      <c r="E161" s="17"/>
      <c r="F161" s="17"/>
      <c r="G161" s="17"/>
      <c r="H161" s="17"/>
      <c r="I161" s="17"/>
      <c r="J161" s="17"/>
      <c r="K161" s="17"/>
    </row>
    <row r="162" spans="4:11" ht="12.75">
      <c r="D162" s="17"/>
      <c r="E162" s="17"/>
      <c r="F162" s="17"/>
      <c r="G162" s="17"/>
      <c r="H162" s="17"/>
      <c r="I162" s="17"/>
      <c r="J162" s="17"/>
      <c r="K162" s="17"/>
    </row>
    <row r="163" spans="4:11" ht="12.75">
      <c r="D163" s="17"/>
      <c r="E163" s="17"/>
      <c r="F163" s="17"/>
      <c r="G163" s="17"/>
      <c r="H163" s="17"/>
      <c r="I163" s="17"/>
      <c r="J163" s="17"/>
      <c r="K163" s="17"/>
    </row>
    <row r="164" spans="4:11" ht="12.75">
      <c r="D164" s="17"/>
      <c r="E164" s="17"/>
      <c r="F164" s="17"/>
      <c r="G164" s="17"/>
      <c r="H164" s="17"/>
      <c r="I164" s="17"/>
      <c r="J164" s="17"/>
      <c r="K164" s="17"/>
    </row>
    <row r="165" spans="4:11" ht="12.75">
      <c r="D165" s="17"/>
      <c r="E165" s="17"/>
      <c r="F165" s="17"/>
      <c r="G165" s="17"/>
      <c r="H165" s="17"/>
      <c r="I165" s="17"/>
      <c r="J165" s="17"/>
      <c r="K165" s="17"/>
    </row>
    <row r="166" spans="4:11" ht="12.75">
      <c r="D166" s="17"/>
      <c r="E166" s="17"/>
      <c r="F166" s="17"/>
      <c r="G166" s="17"/>
      <c r="H166" s="17"/>
      <c r="I166" s="17"/>
      <c r="J166" s="17"/>
      <c r="K166" s="17"/>
    </row>
    <row r="167" spans="4:11" ht="12.75">
      <c r="D167" s="17"/>
      <c r="E167" s="17"/>
      <c r="F167" s="17"/>
      <c r="G167" s="17"/>
      <c r="H167" s="17"/>
      <c r="I167" s="17"/>
      <c r="J167" s="17"/>
      <c r="K167" s="17"/>
    </row>
    <row r="168" spans="4:11" ht="12.75">
      <c r="D168" s="17"/>
      <c r="E168" s="17"/>
      <c r="F168" s="17"/>
      <c r="G168" s="17"/>
      <c r="H168" s="17"/>
      <c r="I168" s="17"/>
      <c r="J168" s="17"/>
      <c r="K168" s="17"/>
    </row>
    <row r="169" spans="4:11" ht="12.75">
      <c r="D169" s="17"/>
      <c r="E169" s="17"/>
      <c r="F169" s="17"/>
      <c r="G169" s="17"/>
      <c r="H169" s="17"/>
      <c r="I169" s="17"/>
      <c r="J169" s="17"/>
      <c r="K169" s="17"/>
    </row>
    <row r="170" spans="4:11" ht="12.75">
      <c r="D170" s="17"/>
      <c r="E170" s="17"/>
      <c r="F170" s="17"/>
      <c r="G170" s="17"/>
      <c r="H170" s="17"/>
      <c r="I170" s="17"/>
      <c r="J170" s="17"/>
      <c r="K170" s="17"/>
    </row>
    <row r="171" spans="4:11" ht="12.75">
      <c r="D171" s="17"/>
      <c r="E171" s="17"/>
      <c r="F171" s="17"/>
      <c r="G171" s="17"/>
      <c r="H171" s="17"/>
      <c r="I171" s="17"/>
      <c r="J171" s="17"/>
      <c r="K171" s="17"/>
    </row>
    <row r="172" spans="4:11" ht="12.75">
      <c r="D172" s="17"/>
      <c r="E172" s="17"/>
      <c r="F172" s="17"/>
      <c r="G172" s="17"/>
      <c r="H172" s="17"/>
      <c r="I172" s="17"/>
      <c r="J172" s="17"/>
      <c r="K172" s="17"/>
    </row>
    <row r="173" spans="4:11" ht="12.75">
      <c r="D173" s="17"/>
      <c r="E173" s="17"/>
      <c r="F173" s="17"/>
      <c r="G173" s="17"/>
      <c r="H173" s="17"/>
      <c r="I173" s="17"/>
      <c r="J173" s="17"/>
      <c r="K173" s="17"/>
    </row>
    <row r="174" spans="4:11" ht="12.75">
      <c r="D174" s="17"/>
      <c r="E174" s="17"/>
      <c r="F174" s="17"/>
      <c r="G174" s="17"/>
      <c r="H174" s="17"/>
      <c r="I174" s="17"/>
      <c r="J174" s="17"/>
      <c r="K174" s="17"/>
    </row>
    <row r="175" spans="4:11" ht="12.75">
      <c r="D175" s="17"/>
      <c r="E175" s="17"/>
      <c r="F175" s="17"/>
      <c r="G175" s="17"/>
      <c r="H175" s="17"/>
      <c r="I175" s="17"/>
      <c r="J175" s="17"/>
      <c r="K175" s="17"/>
    </row>
    <row r="176" spans="4:11" ht="12.75">
      <c r="D176" s="17"/>
      <c r="E176" s="17"/>
      <c r="F176" s="17"/>
      <c r="G176" s="17"/>
      <c r="H176" s="17"/>
      <c r="I176" s="17"/>
      <c r="J176" s="17"/>
      <c r="K176" s="17"/>
    </row>
    <row r="177" spans="4:11" ht="12.75">
      <c r="D177" s="17"/>
      <c r="E177" s="17"/>
      <c r="F177" s="17"/>
      <c r="G177" s="17"/>
      <c r="H177" s="17"/>
      <c r="I177" s="17"/>
      <c r="J177" s="17"/>
      <c r="K177" s="17"/>
    </row>
    <row r="178" spans="4:11" ht="12.75">
      <c r="D178" s="17"/>
      <c r="E178" s="17"/>
      <c r="F178" s="17"/>
      <c r="G178" s="17"/>
      <c r="H178" s="17"/>
      <c r="I178" s="17"/>
      <c r="J178" s="17"/>
      <c r="K178" s="17"/>
    </row>
    <row r="179" spans="4:11" ht="12.75">
      <c r="D179" s="17"/>
      <c r="E179" s="17"/>
      <c r="F179" s="17"/>
      <c r="G179" s="17"/>
      <c r="H179" s="17"/>
      <c r="I179" s="17"/>
      <c r="J179" s="17"/>
      <c r="K179" s="17"/>
    </row>
    <row r="180" spans="4:11" ht="12.75">
      <c r="D180" s="17"/>
      <c r="E180" s="17"/>
      <c r="F180" s="17"/>
      <c r="G180" s="17"/>
      <c r="H180" s="17"/>
      <c r="I180" s="17"/>
      <c r="J180" s="17"/>
      <c r="K180" s="17"/>
    </row>
    <row r="181" spans="4:11" ht="12.75">
      <c r="D181" s="17"/>
      <c r="E181" s="17"/>
      <c r="F181" s="17"/>
      <c r="G181" s="17"/>
      <c r="H181" s="17"/>
      <c r="I181" s="17"/>
      <c r="J181" s="17"/>
      <c r="K181" s="17"/>
    </row>
    <row r="182" spans="4:11" ht="12.75">
      <c r="D182" s="17"/>
      <c r="E182" s="17"/>
      <c r="F182" s="17"/>
      <c r="G182" s="17"/>
      <c r="H182" s="17"/>
      <c r="I182" s="17"/>
      <c r="J182" s="17"/>
      <c r="K182" s="17"/>
    </row>
    <row r="183" spans="4:11" ht="12.75">
      <c r="D183" s="17"/>
      <c r="E183" s="17"/>
      <c r="F183" s="17"/>
      <c r="G183" s="17"/>
      <c r="H183" s="17"/>
      <c r="I183" s="17"/>
      <c r="J183" s="17"/>
      <c r="K183" s="17"/>
    </row>
    <row r="184" spans="4:11" ht="12.75">
      <c r="D184" s="17"/>
      <c r="E184" s="17"/>
      <c r="F184" s="17"/>
      <c r="G184" s="17"/>
      <c r="H184" s="17"/>
      <c r="I184" s="17"/>
      <c r="J184" s="17"/>
      <c r="K184" s="17"/>
    </row>
    <row r="185" spans="4:11" ht="12.75">
      <c r="D185" s="17"/>
      <c r="E185" s="17"/>
      <c r="F185" s="17"/>
      <c r="G185" s="17"/>
      <c r="H185" s="17"/>
      <c r="I185" s="17"/>
      <c r="J185" s="17"/>
      <c r="K185" s="17"/>
    </row>
    <row r="186" spans="4:11" ht="12.75">
      <c r="D186" s="17"/>
      <c r="E186" s="17"/>
      <c r="F186" s="17"/>
      <c r="G186" s="17"/>
      <c r="H186" s="17"/>
      <c r="I186" s="17"/>
      <c r="J186" s="17"/>
      <c r="K186" s="17"/>
    </row>
    <row r="187" spans="4:11" ht="12.75">
      <c r="D187" s="17"/>
      <c r="E187" s="17"/>
      <c r="F187" s="17"/>
      <c r="G187" s="17"/>
      <c r="H187" s="17"/>
      <c r="I187" s="17"/>
      <c r="J187" s="17"/>
      <c r="K187" s="17"/>
    </row>
    <row r="188" spans="4:11" ht="12.75">
      <c r="D188" s="17"/>
      <c r="E188" s="17"/>
      <c r="F188" s="17"/>
      <c r="G188" s="17"/>
      <c r="H188" s="17"/>
      <c r="I188" s="17"/>
      <c r="J188" s="17"/>
      <c r="K188" s="17"/>
    </row>
    <row r="189" spans="4:11" ht="12.75">
      <c r="D189" s="17"/>
      <c r="E189" s="17"/>
      <c r="F189" s="17"/>
      <c r="G189" s="17"/>
      <c r="H189" s="17"/>
      <c r="I189" s="17"/>
      <c r="J189" s="17"/>
      <c r="K189" s="17"/>
    </row>
    <row r="190" spans="4:11" ht="12.75">
      <c r="D190" s="17"/>
      <c r="E190" s="17"/>
      <c r="F190" s="17"/>
      <c r="G190" s="17"/>
      <c r="H190" s="17"/>
      <c r="I190" s="17"/>
      <c r="J190" s="17"/>
      <c r="K190" s="17"/>
    </row>
    <row r="191" spans="4:11" ht="12.75">
      <c r="D191" s="17"/>
      <c r="E191" s="17"/>
      <c r="F191" s="17"/>
      <c r="G191" s="17"/>
      <c r="H191" s="17"/>
      <c r="I191" s="17"/>
      <c r="J191" s="17"/>
      <c r="K191" s="17"/>
    </row>
    <row r="192" spans="4:11" ht="12.75">
      <c r="D192" s="17"/>
      <c r="E192" s="17"/>
      <c r="F192" s="17"/>
      <c r="G192" s="17"/>
      <c r="H192" s="17"/>
      <c r="I192" s="17"/>
      <c r="J192" s="17"/>
      <c r="K192" s="17"/>
    </row>
    <row r="193" spans="4:11" ht="12.75">
      <c r="D193" s="17"/>
      <c r="E193" s="17"/>
      <c r="F193" s="17"/>
      <c r="G193" s="17"/>
      <c r="H193" s="17"/>
      <c r="I193" s="17"/>
      <c r="J193" s="17"/>
      <c r="K193" s="17"/>
    </row>
    <row r="194" spans="4:11" ht="12.75">
      <c r="D194" s="17"/>
      <c r="E194" s="17"/>
      <c r="F194" s="17"/>
      <c r="G194" s="17"/>
      <c r="H194" s="17"/>
      <c r="I194" s="17"/>
      <c r="J194" s="17"/>
      <c r="K194" s="17"/>
    </row>
    <row r="195" spans="4:11" ht="12.75">
      <c r="D195" s="17"/>
      <c r="E195" s="17"/>
      <c r="F195" s="17"/>
      <c r="G195" s="17"/>
      <c r="H195" s="17"/>
      <c r="I195" s="17"/>
      <c r="J195" s="17"/>
      <c r="K195" s="17"/>
    </row>
    <row r="196" spans="4:11" ht="12.75">
      <c r="D196" s="17"/>
      <c r="E196" s="17"/>
      <c r="F196" s="17"/>
      <c r="G196" s="17"/>
      <c r="H196" s="17"/>
      <c r="I196" s="17"/>
      <c r="J196" s="17"/>
      <c r="K196" s="17"/>
    </row>
    <row r="197" spans="4:11" ht="12.75">
      <c r="D197" s="17"/>
      <c r="E197" s="17"/>
      <c r="F197" s="17"/>
      <c r="G197" s="17"/>
      <c r="H197" s="17"/>
      <c r="I197" s="17"/>
      <c r="J197" s="17"/>
      <c r="K197" s="17"/>
    </row>
    <row r="198" spans="4:11" ht="12.75">
      <c r="D198" s="17"/>
      <c r="E198" s="17"/>
      <c r="F198" s="17"/>
      <c r="G198" s="17"/>
      <c r="H198" s="17"/>
      <c r="I198" s="17"/>
      <c r="J198" s="17"/>
      <c r="K198" s="17"/>
    </row>
    <row r="199" spans="4:11" ht="12.75">
      <c r="D199" s="17"/>
      <c r="E199" s="17"/>
      <c r="F199" s="17"/>
      <c r="G199" s="17"/>
      <c r="H199" s="17"/>
      <c r="I199" s="17"/>
      <c r="J199" s="17"/>
      <c r="K199" s="17"/>
    </row>
    <row r="200" spans="4:11" ht="12.75">
      <c r="D200" s="17"/>
      <c r="E200" s="17"/>
      <c r="F200" s="17"/>
      <c r="G200" s="17"/>
      <c r="H200" s="17"/>
      <c r="I200" s="17"/>
      <c r="J200" s="17"/>
      <c r="K200" s="17"/>
    </row>
    <row r="201" spans="4:11" ht="12.75">
      <c r="D201" s="17"/>
      <c r="E201" s="17"/>
      <c r="F201" s="17"/>
      <c r="G201" s="17"/>
      <c r="H201" s="17"/>
      <c r="I201" s="17"/>
      <c r="J201" s="17"/>
      <c r="K201" s="17"/>
    </row>
    <row r="202" spans="4:11" ht="12.75">
      <c r="D202" s="17"/>
      <c r="E202" s="17"/>
      <c r="F202" s="17"/>
      <c r="G202" s="17"/>
      <c r="H202" s="17"/>
      <c r="I202" s="17"/>
      <c r="J202" s="17"/>
      <c r="K202" s="17"/>
    </row>
    <row r="203" spans="4:11" ht="12.75">
      <c r="D203" s="17"/>
      <c r="E203" s="17"/>
      <c r="F203" s="17"/>
      <c r="G203" s="17"/>
      <c r="H203" s="17"/>
      <c r="I203" s="17"/>
      <c r="J203" s="17"/>
      <c r="K203" s="17"/>
    </row>
    <row r="204" spans="4:11" ht="12.75">
      <c r="D204" s="17"/>
      <c r="E204" s="17"/>
      <c r="F204" s="17"/>
      <c r="G204" s="17"/>
      <c r="H204" s="17"/>
      <c r="I204" s="17"/>
      <c r="J204" s="17"/>
      <c r="K204" s="17"/>
    </row>
    <row r="205" spans="4:11" ht="12.75">
      <c r="D205" s="17"/>
      <c r="E205" s="17"/>
      <c r="F205" s="17"/>
      <c r="G205" s="17"/>
      <c r="H205" s="17"/>
      <c r="I205" s="17"/>
      <c r="J205" s="17"/>
      <c r="K205" s="17"/>
    </row>
    <row r="206" spans="4:11" ht="12.75">
      <c r="D206" s="17"/>
      <c r="E206" s="17"/>
      <c r="F206" s="17"/>
      <c r="G206" s="17"/>
      <c r="H206" s="17"/>
      <c r="I206" s="17"/>
      <c r="J206" s="17"/>
      <c r="K206" s="17"/>
    </row>
    <row r="207" spans="4:11" ht="12.75">
      <c r="D207" s="17"/>
      <c r="E207" s="17"/>
      <c r="F207" s="17"/>
      <c r="G207" s="17"/>
      <c r="H207" s="17"/>
      <c r="I207" s="17"/>
      <c r="J207" s="17"/>
      <c r="K207" s="17"/>
    </row>
    <row r="208" spans="4:11" ht="12.75">
      <c r="D208" s="17"/>
      <c r="E208" s="17"/>
      <c r="F208" s="17"/>
      <c r="G208" s="17"/>
      <c r="H208" s="17"/>
      <c r="I208" s="17"/>
      <c r="J208" s="17"/>
      <c r="K208" s="17"/>
    </row>
    <row r="209" spans="4:11" ht="12.75">
      <c r="D209" s="17"/>
      <c r="E209" s="17"/>
      <c r="F209" s="17"/>
      <c r="G209" s="17"/>
      <c r="H209" s="17"/>
      <c r="I209" s="17"/>
      <c r="J209" s="17"/>
      <c r="K209" s="17"/>
    </row>
    <row r="210" spans="4:11" ht="12.75">
      <c r="D210" s="17"/>
      <c r="E210" s="17"/>
      <c r="F210" s="17"/>
      <c r="G210" s="17"/>
      <c r="H210" s="17"/>
      <c r="I210" s="17"/>
      <c r="J210" s="17"/>
      <c r="K210" s="17"/>
    </row>
    <row r="211" spans="4:11" ht="12.75">
      <c r="D211" s="17"/>
      <c r="E211" s="17"/>
      <c r="F211" s="17"/>
      <c r="G211" s="17"/>
      <c r="H211" s="17"/>
      <c r="I211" s="17"/>
      <c r="J211" s="17"/>
      <c r="K211" s="17"/>
    </row>
    <row r="212" spans="4:11" ht="12.75">
      <c r="D212" s="17"/>
      <c r="E212" s="17"/>
      <c r="F212" s="17"/>
      <c r="G212" s="17"/>
      <c r="H212" s="17"/>
      <c r="I212" s="17"/>
      <c r="J212" s="17"/>
      <c r="K212" s="17"/>
    </row>
    <row r="213" spans="4:11" ht="12.75">
      <c r="D213" s="17"/>
      <c r="E213" s="17"/>
      <c r="F213" s="17"/>
      <c r="G213" s="17"/>
      <c r="H213" s="17"/>
      <c r="I213" s="17"/>
      <c r="J213" s="17"/>
      <c r="K213" s="17"/>
    </row>
    <row r="214" spans="4:11" ht="12.75">
      <c r="D214" s="17"/>
      <c r="E214" s="17"/>
      <c r="F214" s="17"/>
      <c r="G214" s="17"/>
      <c r="H214" s="17"/>
      <c r="I214" s="17"/>
      <c r="J214" s="17"/>
      <c r="K214" s="17"/>
    </row>
    <row r="215" spans="4:11" ht="12.75">
      <c r="D215" s="17"/>
      <c r="E215" s="17"/>
      <c r="F215" s="17"/>
      <c r="G215" s="17"/>
      <c r="H215" s="17"/>
      <c r="I215" s="17"/>
      <c r="J215" s="17"/>
      <c r="K215" s="17"/>
    </row>
    <row r="216" spans="4:11" ht="12.75">
      <c r="D216" s="17"/>
      <c r="E216" s="17"/>
      <c r="F216" s="17"/>
      <c r="G216" s="17"/>
      <c r="H216" s="17"/>
      <c r="I216" s="17"/>
      <c r="J216" s="17"/>
      <c r="K216" s="17"/>
    </row>
    <row r="217" spans="4:11" ht="12.75">
      <c r="D217" s="17"/>
      <c r="E217" s="17"/>
      <c r="F217" s="17"/>
      <c r="G217" s="17"/>
      <c r="H217" s="17"/>
      <c r="I217" s="17"/>
      <c r="J217" s="17"/>
      <c r="K217" s="17"/>
    </row>
    <row r="218" spans="4:11" ht="12.75">
      <c r="D218" s="17"/>
      <c r="E218" s="17"/>
      <c r="F218" s="17"/>
      <c r="G218" s="17"/>
      <c r="H218" s="17"/>
      <c r="I218" s="17"/>
      <c r="J218" s="17"/>
      <c r="K218" s="17"/>
    </row>
    <row r="219" spans="6:11" ht="12.75">
      <c r="F219" s="17"/>
      <c r="G219" s="17"/>
      <c r="H219" s="17"/>
      <c r="I219" s="17"/>
      <c r="J219" s="17"/>
      <c r="K219" s="17"/>
    </row>
    <row r="220" spans="6:11" ht="12.75">
      <c r="F220" s="17"/>
      <c r="G220" s="17"/>
      <c r="H220" s="17"/>
      <c r="I220" s="17"/>
      <c r="J220" s="17"/>
      <c r="K220" s="17"/>
    </row>
    <row r="221" spans="6:11" ht="12.75">
      <c r="F221" s="17"/>
      <c r="G221" s="17"/>
      <c r="H221" s="17"/>
      <c r="I221" s="17"/>
      <c r="J221" s="17"/>
      <c r="K221" s="17"/>
    </row>
    <row r="222" spans="6:11" ht="12.75">
      <c r="F222" s="17"/>
      <c r="G222" s="17"/>
      <c r="H222" s="17"/>
      <c r="I222" s="17"/>
      <c r="J222" s="17"/>
      <c r="K222" s="17"/>
    </row>
    <row r="223" spans="6:11" ht="12.75">
      <c r="F223" s="17"/>
      <c r="G223" s="17"/>
      <c r="H223" s="17"/>
      <c r="I223" s="17"/>
      <c r="J223" s="17"/>
      <c r="K223" s="17"/>
    </row>
    <row r="224" spans="6:11" ht="12.75">
      <c r="F224" s="17"/>
      <c r="G224" s="17"/>
      <c r="H224" s="17"/>
      <c r="I224" s="17"/>
      <c r="J224" s="17"/>
      <c r="K224" s="17"/>
    </row>
    <row r="225" spans="6:11" ht="12.75">
      <c r="F225" s="17"/>
      <c r="G225" s="17"/>
      <c r="H225" s="17"/>
      <c r="I225" s="17"/>
      <c r="J225" s="17"/>
      <c r="K225" s="17"/>
    </row>
    <row r="226" spans="6:11" ht="12.75">
      <c r="F226" s="17"/>
      <c r="G226" s="17"/>
      <c r="H226" s="17"/>
      <c r="I226" s="17"/>
      <c r="J226" s="17"/>
      <c r="K226" s="17"/>
    </row>
    <row r="227" spans="6:11" ht="12.75">
      <c r="F227" s="17"/>
      <c r="G227" s="17"/>
      <c r="H227" s="17"/>
      <c r="I227" s="17"/>
      <c r="J227" s="17"/>
      <c r="K227" s="17"/>
    </row>
    <row r="228" spans="6:11" ht="12.75">
      <c r="F228" s="17"/>
      <c r="G228" s="17"/>
      <c r="H228" s="17"/>
      <c r="I228" s="17"/>
      <c r="J228" s="17"/>
      <c r="K228" s="17"/>
    </row>
    <row r="229" spans="6:11" ht="12.75">
      <c r="F229" s="17"/>
      <c r="G229" s="17"/>
      <c r="H229" s="17"/>
      <c r="I229" s="17"/>
      <c r="J229" s="17"/>
      <c r="K229" s="17"/>
    </row>
    <row r="230" spans="6:11" ht="12.75">
      <c r="F230" s="17"/>
      <c r="G230" s="17"/>
      <c r="H230" s="17"/>
      <c r="I230" s="17"/>
      <c r="J230" s="17"/>
      <c r="K230" s="17"/>
    </row>
  </sheetData>
  <mergeCells count="6">
    <mergeCell ref="B27:B30"/>
    <mergeCell ref="B20:B22"/>
    <mergeCell ref="A3:K3"/>
    <mergeCell ref="B11:B15"/>
    <mergeCell ref="B16:B19"/>
    <mergeCell ref="B23:B26"/>
  </mergeCells>
  <printOptions horizontalCentered="1" verticalCentered="1"/>
  <pageMargins left="0.7874015748031497" right="0.7874015748031497" top="0.984251968503937" bottom="0.984251968503937" header="0.5118110236220472" footer="0.5118110236220472"/>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pse-cnrs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piketty</dc:creator>
  <cp:keywords/>
  <dc:description/>
  <cp:lastModifiedBy>piketty</cp:lastModifiedBy>
  <dcterms:created xsi:type="dcterms:W3CDTF">2010-07-27T15:29:06Z</dcterms:created>
  <dcterms:modified xsi:type="dcterms:W3CDTF">2011-01-12T11:49:41Z</dcterms:modified>
  <cp:category/>
  <cp:version/>
  <cp:contentType/>
  <cp:contentStatus/>
</cp:coreProperties>
</file>